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Z I" sheetId="1" state="visible" r:id="rId2"/>
    <sheet name="Cz. II" sheetId="2" state="visible" r:id="rId3"/>
    <sheet name="Cz. III" sheetId="3" state="visible" r:id="rId4"/>
    <sheet name="CZ. IV" sheetId="4" state="visible" r:id="rId5"/>
    <sheet name="Elbląg" sheetId="5" state="visible" r:id="rId6"/>
    <sheet name="DAB+" sheetId="6" state="visible" r:id="rId7"/>
    <sheet name="Ukraina" sheetId="7" state="visible" r:id="rId8"/>
    <sheet name="Cz. V" sheetId="8" state="visible" r:id="rId9"/>
    <sheet name="CZ. VI" sheetId="9" state="visible" r:id="rId10"/>
    <sheet name="CZ VII" sheetId="10" state="visible" r:id="rId11"/>
    <sheet name="CZ VIII" sheetId="11" state="visible" r:id="rId12"/>
  </sheets>
  <definedNames>
    <definedName function="false" hidden="false" localSheetId="9" name="_xlnm.Print_Area" vbProcedure="false">'CZ VII'!$A$1:$C$63</definedName>
    <definedName function="false" hidden="false" localSheetId="10" name="_xlnm.Print_Area" vbProcedure="false">'CZ VIII'!$A$1:$C$61</definedName>
    <definedName function="false" hidden="false" localSheetId="1" name="_xlnm.Print_Area" vbProcedure="false">'Cz. II'!$A$1:$K$17</definedName>
    <definedName function="false" hidden="false" localSheetId="2" name="_xlnm.Print_Area" vbProcedure="false">'Cz. III'!$A$1:$C$33</definedName>
    <definedName function="false" hidden="false" localSheetId="3" name="_xlnm.Print_Area" vbProcedure="false">'CZ. IV'!$A$1:$K$25</definedName>
    <definedName function="false" hidden="false" localSheetId="7" name="_xlnm.Print_Area" vbProcedure="false">'Cz. V'!$A$1:$H$23</definedName>
    <definedName function="false" hidden="false" localSheetId="7" name="_xlnm.Print_Titles" vbProcedure="false">'Cz. V'!$3:$4</definedName>
    <definedName function="false" hidden="false" localSheetId="8" name="_xlnm.Print_Area" vbProcedure="false">'CZ. VI'!$A$1:$C$25</definedName>
    <definedName function="false" hidden="false" localSheetId="7" name="_xlnm.Print_Titles" vbProcedure="false">'Cz. V'!$3:$4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<sst xmlns="http://schemas.openxmlformats.org/spreadsheetml/2006/main" count="462" uniqueCount="227">
  <si>
    <t xml:space="preserve">Sprawozdanie z realizacji misji publicznej, o której mowa w art. 21 ust. 1 ustawy
za rok 2021</t>
  </si>
  <si>
    <t xml:space="preserve">Nazwa jednostki: Polskie Radio – Regionalna Rozgłośnia w Olsztynie "Radio Olsztyn"SA</t>
  </si>
  <si>
    <t xml:space="preserve">Część I</t>
  </si>
  <si>
    <t xml:space="preserve"> </t>
  </si>
  <si>
    <t xml:space="preserve">Zadania ustawowe realizowane przez jednostkę </t>
  </si>
  <si>
    <t xml:space="preserve">Opis sposobu realizacji przez jednostkę zadań ustawowych</t>
  </si>
  <si>
    <t xml:space="preserve">1.1</t>
  </si>
  <si>
    <r>
      <rPr>
        <sz val="11"/>
        <rFont val="Calibri"/>
        <family val="2"/>
        <charset val="238"/>
      </rPr>
      <t xml:space="preserve">Tworzenie i rozpowszechnianie programów ogólnokrajowych, programów regionalnych, programów dla odbiorców za granicą w języku polskim i innych językach oraz innych programów realizujących demokratyczne, społeczne i kulturalne potrzeby społeczności lokalnych (art. 21 ust. 1a pkt 1 ustawy) </t>
    </r>
    <r>
      <rPr>
        <vertAlign val="superscript"/>
        <sz val="10"/>
        <rFont val="Calibri"/>
        <family val="2"/>
        <charset val="238"/>
      </rPr>
      <t xml:space="preserve">2)</t>
    </r>
  </si>
  <si>
    <r>
      <rPr>
        <b val="true"/>
        <sz val="11"/>
        <rFont val="Calibri"/>
        <family val="2"/>
        <charset val="238"/>
      </rPr>
      <t xml:space="preserve">Program regionalny</t>
    </r>
    <r>
      <rPr>
        <sz val="11"/>
        <rFont val="Calibri"/>
        <family val="2"/>
        <charset val="238"/>
      </rPr>
      <t xml:space="preserve">: Radio Olsztyn tworzy i emituje całodobowy program regionalny, nadawany na częstotliwościach: 103.2 MHz w Olsztynie (nadajnik Pieczewo), 99.6 MHz w Giżycku (nadajnik Miłki) oraz 103.4 MHz w Elblągu (nadajnik Jagodnik). Dodatkowo program regionalny jest nadawany w systemie cyfrowym DAB+. Dostępny jest również przez stronę internetowa i aplikację mobilną.  Program regionalny jest skierowany zarówno do mieszkańców Warmii i Mazur, jak i osób odwiedzających region i obejmuje audycje informacyjne, publicystyczne, kulturalne, edukacyjne oraz rozrywkowe.  Nadawane są bieżące serwisy informacyjne, relacje i transmisje sportowe oraz audycje dla mniejszości narodowych, tworzone w językach niemieckim i ukraińskim. </t>
    </r>
    <r>
      <rPr>
        <b val="true"/>
        <sz val="11"/>
        <rFont val="Calibri"/>
        <family val="2"/>
        <charset val="238"/>
      </rPr>
      <t xml:space="preserve">Program dla mniejszości ukraińskiej:</t>
    </r>
    <r>
      <rPr>
        <sz val="11"/>
        <rFont val="Calibri"/>
        <family val="2"/>
        <charset val="238"/>
      </rPr>
      <t xml:space="preserve"> codzienny program nadawany w języku ukraińskim w rozszczepionym paśmie na częstotliwości 99,6 MHz (nadajnik Miłki). Audycje nadawane są codziennie od poniedziałku do piątku o godz. 10.50 i 18.10 oraz w soboty o godz. 10.50.  </t>
    </r>
    <r>
      <rPr>
        <b val="true"/>
        <sz val="11"/>
        <rFont val="Calibri"/>
        <family val="2"/>
        <charset val="238"/>
      </rPr>
      <t xml:space="preserve">Radio Elbląg</t>
    </r>
    <r>
      <rPr>
        <sz val="11"/>
        <rFont val="Calibri"/>
        <family val="2"/>
        <charset val="238"/>
      </rPr>
      <t xml:space="preserve">: program lokalny nadawany w rozszczepionym paśmie (nadajnik Jagodnik 103,3 MHz) skierowany do mieszkańców Elbląga i okolic. W 2021 roku w rozszczepionym pasmie nadawane były audycje: Poranne Pytania (2/tydzień) oraz Bliższe Spotkania (8/rok).</t>
    </r>
    <r>
      <rPr>
        <b val="true"/>
        <sz val="11"/>
        <rFont val="Calibri"/>
        <family val="2"/>
        <charset val="238"/>
      </rPr>
      <t xml:space="preserve"> Radio Rajdowe</t>
    </r>
    <r>
      <rPr>
        <sz val="11"/>
        <rFont val="Calibri"/>
        <family val="2"/>
        <charset val="238"/>
      </rPr>
      <t xml:space="preserve">: relacje z 77. Rajdu Polski w Mikołajkach w rozszczepionym paśmie na częstotliwości 99,6 MHz (nadajnik Miłki), w dniach 18-20.06.2021 r.</t>
    </r>
  </si>
  <si>
    <t xml:space="preserve">1.2</t>
  </si>
  <si>
    <r>
      <rPr>
        <sz val="11"/>
        <rFont val="Calibri"/>
        <family val="2"/>
        <charset val="238"/>
      </rPr>
      <t xml:space="preserve"> Tworzenie i rozpowszechnianie programów wyspecjalizowanych określonych w ustawie lub karcie powinności  (art. 21 ust. 1a pkt 2 ustawy) </t>
    </r>
    <r>
      <rPr>
        <vertAlign val="superscript"/>
        <sz val="10"/>
        <rFont val="Calibri"/>
        <family val="2"/>
        <charset val="238"/>
      </rPr>
      <t xml:space="preserve">3)</t>
    </r>
  </si>
  <si>
    <r>
      <rPr>
        <b val="true"/>
        <sz val="11"/>
        <rFont val="Calibri"/>
        <family val="2"/>
        <charset val="238"/>
      </rPr>
      <t xml:space="preserve">Radio Warmii i Mazur</t>
    </r>
    <r>
      <rPr>
        <sz val="11"/>
        <rFont val="Calibri"/>
        <family val="2"/>
        <charset val="238"/>
      </rPr>
      <t xml:space="preserve"> - program wyspecjalizowany o charakterze edukacyjno – kulturalnym nadawany w DAB+, w którym nadawane są audycje propagujące twórczość artystyczną, literacką, audycje stworzone z archiwalnych taśm radiowych, audycje historyczne  związane z regionem, audycje turystyczne i przyrodnicze. Jego celem jest integracja mieszkańców subregionów województwa warmińsko-mazurskiego: Warmii, Mazur i Powiśla. Program został uruchomiony 1 września 2021 roku. </t>
    </r>
  </si>
  <si>
    <t xml:space="preserve">1.3</t>
  </si>
  <si>
    <r>
      <rPr>
        <sz val="11"/>
        <rFont val="Calibri"/>
        <family val="2"/>
        <charset val="238"/>
      </rPr>
      <t xml:space="preserve">Tworzenie i dostarczanie przez sieci telekomunikacyjne audialnych, audiowizualnych i tekstowych usług innych niż programy, związanych z programami, uzupełniających, poszerzających lub wzbogacających je, które realizują demokratyczne, społeczne i kulturalne potrzeby społeczeństwa, w tym audiowizualnych usług medialnych na żądanie  (art. 21 ust. 1a pkt 2a ustawy) </t>
    </r>
    <r>
      <rPr>
        <vertAlign val="superscript"/>
        <sz val="10"/>
        <rFont val="Calibri"/>
        <family val="2"/>
        <charset val="238"/>
      </rPr>
      <t xml:space="preserve">2)</t>
    </r>
  </si>
  <si>
    <r>
      <rPr>
        <sz val="11"/>
        <rFont val="Calibri"/>
        <family val="2"/>
        <charset val="238"/>
      </rPr>
      <t xml:space="preserve">• Strona internetowa </t>
    </r>
    <r>
      <rPr>
        <b val="true"/>
        <sz val="11"/>
        <rFont val="Calibri"/>
        <family val="2"/>
        <charset val="238"/>
      </rPr>
      <t xml:space="preserve">https://radioolsztyn.pl</t>
    </r>
    <r>
      <rPr>
        <sz val="11"/>
        <rFont val="Calibri"/>
        <family val="2"/>
        <charset val="238"/>
      </rPr>
      <t xml:space="preserve">: na stronie zamieszczane są bieżące informacje regionalne, umożliwia odbiór programu regionalnego Radia Olsztyn z każdego miejsca. Strona internetowa wspomaga promocję audycji i akcji realizowanych przez rozgłośnię. Posiada wersję mobilną dostosowaną do smartfonów i tabletów.                         • </t>
    </r>
    <r>
      <rPr>
        <b val="true"/>
        <sz val="11"/>
        <rFont val="Calibri"/>
        <family val="2"/>
        <charset val="238"/>
      </rPr>
      <t xml:space="preserve">Aplikacja mobilna</t>
    </r>
    <r>
      <rPr>
        <sz val="11"/>
        <rFont val="Calibri"/>
        <family val="2"/>
        <charset val="238"/>
      </rPr>
      <t xml:space="preserve"> dostępna w systemach Android i IOS. Aplikacja umożliwia odbiór programu regionalnego Radia Olsztyn, a także przesyłanie przez słuchaczy zdjęć i filmów.                                                                                                                 • </t>
    </r>
    <r>
      <rPr>
        <b val="true"/>
        <sz val="11"/>
        <rFont val="Calibri"/>
        <family val="2"/>
        <charset val="238"/>
      </rPr>
      <t xml:space="preserve">Strona</t>
    </r>
    <r>
      <rPr>
        <sz val="11"/>
        <rFont val="Calibri"/>
        <family val="2"/>
        <charset val="238"/>
      </rPr>
      <t xml:space="preserve"> </t>
    </r>
    <r>
      <rPr>
        <b val="true"/>
        <sz val="11"/>
        <rFont val="Calibri"/>
        <family val="2"/>
        <charset val="238"/>
      </rPr>
      <t xml:space="preserve">https://archiwum.radioolsztyn.pl</t>
    </r>
    <r>
      <rPr>
        <sz val="11"/>
        <rFont val="Calibri"/>
        <family val="2"/>
        <charset val="238"/>
      </rPr>
      <t xml:space="preserve">, na której są zamieszczone dostępne zdigitalizowane zbiory archiwalne rozgłośni oraz bieżące produkcje. Strona udostępniona od grudnia 2021 r. materiały dźwiękowe zamieszczane są w formie podcastów. Wydzielono 12 kategorii audycji. Udostępniono ponad 20 000 podcastów. Strona jest w pełni kompatybilna ze stroną główną rozgłośni.                                                                                                                                                 • </t>
    </r>
    <r>
      <rPr>
        <b val="true"/>
        <sz val="11"/>
        <rFont val="Calibri"/>
        <family val="2"/>
        <charset val="238"/>
      </rPr>
      <t xml:space="preserve">Streaming wideo</t>
    </r>
    <r>
      <rPr>
        <sz val="11"/>
        <rFont val="Calibri"/>
        <family val="2"/>
        <charset val="238"/>
      </rPr>
      <t xml:space="preserve"> meczów piłki ręcznej rozgrywanych przez Warmię Energa Olsztyn. • </t>
    </r>
    <r>
      <rPr>
        <b val="true"/>
        <sz val="11"/>
        <rFont val="Calibri"/>
        <family val="2"/>
        <charset val="238"/>
      </rPr>
      <t xml:space="preserve">Transmisje wideo</t>
    </r>
    <r>
      <rPr>
        <sz val="11"/>
        <rFont val="Calibri"/>
        <family val="2"/>
        <charset val="238"/>
      </rPr>
      <t xml:space="preserve"> </t>
    </r>
    <r>
      <rPr>
        <b val="true"/>
        <sz val="11"/>
        <rFont val="Calibri"/>
        <family val="2"/>
        <charset val="238"/>
      </rPr>
      <t xml:space="preserve">wydarzeń religijnych:</t>
    </r>
    <r>
      <rPr>
        <sz val="11"/>
        <rFont val="Calibri"/>
        <family val="2"/>
        <charset val="238"/>
      </rPr>
      <t xml:space="preserve"> msze w Święto Trzech króli, Niedzielę Palmową, Triduum Paschalne, święcenia diakonatu, msza rezurekcyjna, uroczystości odpustowe w 144. rocznicy objawień w Gietrzwałdzie, uroczystości pogrzebowe arcybiskupa seniora Wojciecha Ziemby, msza w 30. rocznicę pielgrzymki Jana Pawła II do Olsztyna. Do obejrzenia tych transmisji zachęcaliśmy słuchaczy na naszej antenie, stronie internetowej i w mediach społecznościowych.        • </t>
    </r>
    <r>
      <rPr>
        <b val="true"/>
        <sz val="11"/>
        <rFont val="Calibri"/>
        <family val="2"/>
        <charset val="238"/>
      </rPr>
      <t xml:space="preserve">Transmisja on-line</t>
    </r>
    <r>
      <rPr>
        <sz val="11"/>
        <rFont val="Calibri"/>
        <family val="2"/>
        <charset val="238"/>
      </rPr>
      <t xml:space="preserve"> jubileuszowego koncertu Zbigniewa Hofmana z zespołem Babsztyl, który z powodu pandemii odbył się bez udziału publiczności i był możliwy do obejrzenia tylko on-line.                                                                                 • </t>
    </r>
    <r>
      <rPr>
        <b val="true"/>
        <sz val="11"/>
        <rFont val="Calibri"/>
        <family val="2"/>
        <charset val="238"/>
      </rPr>
      <t xml:space="preserve">Cykl filmów video do audycji:</t>
    </r>
    <r>
      <rPr>
        <sz val="11"/>
        <rFont val="Calibri"/>
        <family val="2"/>
        <charset val="238"/>
      </rPr>
      <t xml:space="preserve">  „Rowerem po Warmii”, oprócz wersji dźwiękowej audycji audio, został przygotowany cykl filmów z reporterskich wypraw. Cykl dostępny jest na kanale Radia Olsztyn w serwisie YouTube. • </t>
    </r>
    <r>
      <rPr>
        <b val="true"/>
        <sz val="11"/>
        <rFont val="Calibri"/>
        <family val="2"/>
        <charset val="238"/>
      </rPr>
      <t xml:space="preserve">Film edukacyjny „Oba totalitaryzmy”</t>
    </r>
    <r>
      <rPr>
        <sz val="11"/>
        <rFont val="Calibri"/>
        <family val="2"/>
        <charset val="238"/>
      </rPr>
      <t xml:space="preserve"> stanowiący podsumowanie cyklu audycji emitowanych na antenie Radia Olsztyn, które upamiętniają Dzień Pamięci Ofiar Obu Totalitaryzmów na Warmii i Mazurach obchodzony 18 stycznia.                                                                                                                                                                                                                    • </t>
    </r>
    <r>
      <rPr>
        <b val="true"/>
        <sz val="11"/>
        <rFont val="Calibri"/>
        <family val="2"/>
        <charset val="238"/>
      </rPr>
      <t xml:space="preserve">Wykorzystanie z komunikatora Skype</t>
    </r>
    <r>
      <rPr>
        <sz val="11"/>
        <rFont val="Calibri"/>
        <family val="2"/>
        <charset val="238"/>
      </rPr>
      <t xml:space="preserve"> do łączenia się z gośćmi audycji np. Poranne Pytania. Ten rodzaj komunikacji ułatwiał rozmowy w czasie pandemii.</t>
    </r>
  </si>
  <si>
    <t xml:space="preserve">1.4</t>
  </si>
  <si>
    <t xml:space="preserve">Rozwijanie kontaktów z odbiorcami programów, o których mowa w art. 21 ust. 1a pkt 1 i 2 ustawy, oraz usług, o których mowa w art. 21 ust. 1a pkt 2a ustawy, w tym przy wykorzystaniu środków porozumiewania się na odległość  (art. 21 ust. 1a pkt 2b ustawy)</t>
  </si>
  <si>
    <t xml:space="preserve">• Kontakt sms-owy: bieżące komentarze, konkursy; • Kontakt telefoniczny: dyżur reportera. W 2021 roku w znaczący sposób podniesiono ilość telefonów od słuchaczy i ich udział w audycjach na żywo.                                               • Studia wyjazdowe – audycje realizowane na żywo z regionu; • Aktywność w mediach społecznościowych (Facebook, YouTube, Instagram, Twitter); • Aplikacja mobilna; • System RDS. </t>
  </si>
  <si>
    <t xml:space="preserve">1.5</t>
  </si>
  <si>
    <t xml:space="preserve">Budowa lub eksploatacja nadawczych i przekaźnikowych stacji radiowych lub telewizyjnych oraz innych urządzeń służących do dostarczania programów, o których mowa w art. 21 ust. 1a pkt 1 i 2 ustawy, i usług, o których mowa w art. 21 ust. 1a pkt 2a ustawy, oraz rozwijania kontaktów zgodnie z art. 21 ust. 1a pkt 2b ustawy (art. 21 ust. 1a pkt 3 ustawy)</t>
  </si>
  <si>
    <t xml:space="preserve">Programy Radia Olsztyn są dostarczane odbiorcom z wykorzystanie infrastruktury nadawczej podmiotów zewnętrznych, z którymi spółka ma zawarte stosowne umowy na świadczenie usług transmisji sygnałów w celu nadawania. Podmiot ten jest odpowiedzialny za utrzymanie i rozwój własnej infrastruktury w sposób zapewniający nadawanie programów Radia Olsztyn w sposób analogowy, cyfrowy, za pośrednictwem internetu. </t>
  </si>
  <si>
    <t xml:space="preserve">1.6</t>
  </si>
  <si>
    <t xml:space="preserve">Prowadzenie prac nad nowymi technikami tworzenia i rozpowszechniania programów radiowych lub telewizyjnych, tworzenia i dostarczania usług, o których mowa w art. 21 ust. 1a pkt 2a ustawy, oraz rozwijania kontaktów zgodnie z art. 21 ust. 1a pkt 2b ustawy, a także zachęcanie do korzystania z takich technik  (art. 21 ust. 1a pkt 5 ustawy)</t>
  </si>
  <si>
    <r>
      <rPr>
        <sz val="11"/>
        <rFont val="Calibri"/>
        <family val="2"/>
        <charset val="238"/>
      </rPr>
      <t xml:space="preserve">• Podcasty Radia Olsztyn, które dostępne są na stronie https://archiwum.radioolsztyn.pl . Dodatkowo na stronie głównej Radia  https://radioolsztyn.pl uruchomiono baner oraz przycisk w głównym menu, które przekierowują odbiorców na stronę z podcastami. Podcasty Radia Olsztyn są również dostępne w serwisach </t>
    </r>
    <r>
      <rPr>
        <sz val="11"/>
        <rFont val="Calibri"/>
        <family val="2"/>
        <charset val="1"/>
      </rPr>
      <t xml:space="preserve">streamingowych: Podcasty Google, Spotify oraz iTunes. </t>
    </r>
    <r>
      <rPr>
        <sz val="11"/>
        <rFont val="Calibri"/>
        <family val="2"/>
        <charset val="238"/>
      </rPr>
      <t xml:space="preserve">• </t>
    </r>
    <r>
      <rPr>
        <sz val="11"/>
        <rFont val="Calibri"/>
        <family val="2"/>
        <charset val="1"/>
      </rPr>
      <t xml:space="preserve">Dopracowana została kompatybilność strony internetowej z systemem emisyjnym d’accord, a także przejrzystość układu treści wersji mobilnej strony. Wprowadzono  </t>
    </r>
    <r>
      <rPr>
        <sz val="12"/>
        <rFont val="Calibri"/>
        <family val="2"/>
        <charset val="1"/>
      </rPr>
      <t xml:space="preserve">szereg zmian dotyczących lepszego pozycjonowania witryny w Internecie. </t>
    </r>
    <r>
      <rPr>
        <sz val="11"/>
        <rFont val="Calibri"/>
        <family val="2"/>
        <charset val="238"/>
      </rPr>
      <t xml:space="preserve">• </t>
    </r>
    <r>
      <rPr>
        <sz val="12"/>
        <rFont val="Calibri"/>
        <family val="2"/>
        <charset val="1"/>
      </rPr>
      <t xml:space="preserve">Poprawiono m.in.. układy tekstu (nagłówki h1 i h2), wprowadzono tzw. tytuły SEO, zoptymalizowano zdjęcia do aktualnych wymogów Google czy poprawiono linki URL w celu lepszego wyszukiwania treści przez tzw. roboty Google. Podjęte zostały również prace polegające na zmianie playera odtwarzającego sygnał radiowy w Internecie. Nowy player będzie umożliwiał odtwarzanie wszystkich częstotliwości w jednym miejscu: kanał głównych stacji na częstotliwości 103,2 MHz, kanał z DAB+, czy kanałów specjalnych (Radio Rajdowe). </t>
    </r>
    <r>
      <rPr>
        <sz val="11"/>
        <rFont val="Calibri"/>
        <family val="2"/>
        <charset val="238"/>
      </rPr>
      <t xml:space="preserve">• Trwa rozbudowywanie studiów do  nadawania streamingu video.  </t>
    </r>
  </si>
  <si>
    <t xml:space="preserve">1.7</t>
  </si>
  <si>
    <t xml:space="preserve">Prowadzenie działalności w zakresie nabywania, przygotowywania, produkcji lub koprodukcji audycji i innych materiałów na potrzeby programów, o których mowa w art. 21 ust. 1a pkt 1 i 2 ustawy, oraz usług, o których mowa w art. 21 ust. 1a pkt 2a ustawy (art. 21 ust. 1a pkt 6 ustawy)</t>
  </si>
  <si>
    <t xml:space="preserve">• Radio "Biwak" - wspólna audycja Radia Olsztyn i Radia Rzeszów. • Wymiana programowa z Rozgłośniami Regionalnymi Polskiego Radia. • Zakup licencji na transmisje lub retransmisje koncertów. • Kontynuacja zakupu audycji „Słowo o słowie”. • Zakup licencji na emisję serialu, powieści i słuchowisk. • Zakup projektów i innych usług graficznych na potrzeby strony internetowej i wydawnictw fonograficznych. • Opłaty licencyjne na rzecz organizacji zbiorowego zarządzania prawami autorskimi (np. ZAiKS, SOART, ZPAV).</t>
  </si>
  <si>
    <t xml:space="preserve">1.8</t>
  </si>
  <si>
    <t xml:space="preserve">Prowadzenie działalności w zakresie zachowywania, ochrony, konserwacji i uzupełniania zbiorów audycji i innych materiałów nabytych lub wytworzonych na potrzeby programów, o których mowa w art.21 ust. 1a pkt 1 i 2 ustawy, oraz usług, o których mowa w art 21. ust. 1a  pkt 2a ustawy (art. 21 ust. 1a pkt 6a ustawy)</t>
  </si>
  <si>
    <t xml:space="preserve">
• Stała archiwizacja bieżących materiałów i udostępnianie ich na stronie internetowej Radia Olsztyn. Radio prowadzi prace nad opisem zdigitalizowanych audycji archiwalnych wytworzonych przez rozgłośnię w latach 1952-1993.        • Uruchomienie strony z podcastami, na której dostępne są ww. audycje.
</t>
  </si>
  <si>
    <t xml:space="preserve">1.9</t>
  </si>
  <si>
    <r>
      <rPr>
        <sz val="11"/>
        <rFont val="Calibri"/>
        <family val="2"/>
        <charset val="238"/>
      </rPr>
      <t xml:space="preserve">Popieranie twórczości artystycznej, literackiej, naukowej oraz działalności oświatowej i działalności w zakresie sportu (art. 21 ust. 1a pkt 7 ustawy) </t>
    </r>
    <r>
      <rPr>
        <vertAlign val="superscript"/>
        <sz val="10"/>
        <rFont val="Calibri"/>
        <family val="2"/>
        <charset val="238"/>
      </rPr>
      <t xml:space="preserve">4)</t>
    </r>
  </si>
  <si>
    <r>
      <rPr>
        <sz val="11"/>
        <rFont val="Calibri"/>
        <family val="2"/>
        <charset val="238"/>
      </rPr>
      <t xml:space="preserve">• </t>
    </r>
    <r>
      <rPr>
        <b val="true"/>
        <sz val="11"/>
        <rFont val="Calibri"/>
        <family val="2"/>
        <charset val="238"/>
      </rPr>
      <t xml:space="preserve">Audycje realizujące zadanie:</t>
    </r>
    <r>
      <rPr>
        <sz val="11"/>
        <rFont val="Calibri"/>
        <family val="2"/>
        <charset val="238"/>
      </rPr>
      <t xml:space="preserve"> </t>
    </r>
    <r>
      <rPr>
        <u val="single"/>
        <sz val="11"/>
        <rFont val="Calibri"/>
        <family val="2"/>
        <charset val="238"/>
      </rPr>
      <t xml:space="preserve">INFORMACJA:</t>
    </r>
    <r>
      <rPr>
        <sz val="11"/>
        <rFont val="Calibri"/>
        <family val="2"/>
        <charset val="238"/>
      </rPr>
      <t xml:space="preserve"> wiadomości, serwisy pogodowe, informacje kulturalne, informacje dla turystów. </t>
    </r>
    <r>
      <rPr>
        <u val="single"/>
        <sz val="11"/>
        <rFont val="Calibri"/>
        <family val="2"/>
        <charset val="238"/>
      </rPr>
      <t xml:space="preserve">PUBLICYSTYKA:</t>
    </r>
    <r>
      <rPr>
        <sz val="11"/>
        <rFont val="Calibri"/>
        <family val="2"/>
        <charset val="238"/>
      </rPr>
      <t xml:space="preserve"> codzienne pasmo informacyjno-publicystyczne Poranek Radia Olsztyn, pasmo publicystyczne Najlepsza Pora Dnia, reportaże o niezwykłych ludziach, ciekawych przedsięwzięciach, działaniach lokalnych społeczności (Reportaż w Radiu Olsztyn, Noc z reportażem). </t>
    </r>
    <r>
      <rPr>
        <u val="single"/>
        <sz val="11"/>
        <rFont val="Calibri"/>
        <family val="2"/>
        <charset val="238"/>
      </rPr>
      <t xml:space="preserve">KULTURA:</t>
    </r>
    <r>
      <rPr>
        <sz val="11"/>
        <rFont val="Calibri"/>
        <family val="2"/>
        <charset val="238"/>
      </rPr>
      <t xml:space="preserve"> audycje dotyczących życia kulturalnego regionu: Koktajl Kulturalny, Wieczór z kulturą; audycja popularyzująca wiedzę o literaturze i promująca czytelnictwo „Na papierze i w eterze”; audycje muzyczne prezentujące twórczość polskich i regionalnych wykonawców: Grajmy swoich, Muzyczna Scena Radia Olsztyn; autorskie audycje muzyczne: Bluesowy Garaż, Komiwojażer Muzyczny, Szkoła Rocka, Ze Starej Płyty; </t>
    </r>
    <r>
      <rPr>
        <b val="true"/>
        <sz val="11"/>
        <rFont val="Calibri"/>
        <family val="2"/>
        <charset val="238"/>
      </rPr>
      <t xml:space="preserve">powieść w odcinkach:</t>
    </r>
    <r>
      <rPr>
        <sz val="11"/>
        <rFont val="Calibri"/>
        <family val="2"/>
        <charset val="238"/>
      </rPr>
      <t xml:space="preserve"> „Miodowy Las”, Bez planu B”, „Lalka”, Arsen Lupin – Wydrążona iglica”; </t>
    </r>
    <r>
      <rPr>
        <b val="true"/>
        <sz val="11"/>
        <rFont val="Calibri"/>
        <family val="2"/>
        <charset val="238"/>
      </rPr>
      <t xml:space="preserve">słuchowiska:</t>
    </r>
    <r>
      <rPr>
        <sz val="11"/>
        <rFont val="Calibri"/>
        <family val="2"/>
        <charset val="238"/>
      </rPr>
      <t xml:space="preserve"> premiery - „Brama” i „Zające na kordonie”, dla dzieci „Mimi i święta”, „Moralność pani Dulskiej” – w ramach akcji Narodowe Czytanie, emisja archiwalnych słuchowisk w audycji Noc ze słuchowiskiem; „Zientary 405” –</t>
    </r>
    <r>
      <rPr>
        <b val="true"/>
        <sz val="11"/>
        <rFont val="Calibri"/>
        <family val="2"/>
        <charset val="238"/>
      </rPr>
      <t xml:space="preserve"> fabularyzowany serial radiowy</t>
    </r>
    <r>
      <rPr>
        <sz val="11"/>
        <rFont val="Calibri"/>
        <family val="2"/>
        <charset val="238"/>
      </rPr>
      <t xml:space="preserve">. </t>
    </r>
    <r>
      <rPr>
        <u val="single"/>
        <sz val="11"/>
        <rFont val="Calibri"/>
        <family val="2"/>
        <charset val="238"/>
      </rPr>
      <t xml:space="preserve">EDUKACJA: </t>
    </r>
    <r>
      <rPr>
        <sz val="11"/>
        <rFont val="Calibri"/>
        <family val="2"/>
        <charset val="238"/>
      </rPr>
      <t xml:space="preserve">pasma edukacyjno-poradnicze: Bliższe Spotkania, Bliżej siebie, Mądre wychowanie, Nowe media -Nowy świat; audycje dla dzieci i młodzieży: Dziecinada, Bez Spiny, Mały Wielki Człowiek, Radiowa Szkoła Zawodowa; cykle historyczne: Bliżej Dziejów, Z Warmii rodem, Chrzest Polski, Pokój Toruński 1466; audycja o losach mieszkańców regionu: Małe Ojczyzny oraz audycja o przyrodzie i zwierzętach: Podpatrzone, podsłuchane, Cztery Łapy. </t>
    </r>
    <r>
      <rPr>
        <u val="single"/>
        <sz val="11"/>
        <rFont val="Calibri"/>
        <family val="2"/>
        <charset val="238"/>
      </rPr>
      <t xml:space="preserve">SPORT:</t>
    </r>
    <r>
      <rPr>
        <sz val="11"/>
        <rFont val="Calibri"/>
        <family val="2"/>
        <charset val="238"/>
      </rPr>
      <t xml:space="preserve"> rozmowy ze sportowcami, popularyzacja sportu amatorskiego i zachęcanie do aktywnego spędzania czasu, audycja Ruch to zdrowie.                                                • </t>
    </r>
    <r>
      <rPr>
        <b val="true"/>
        <sz val="11"/>
        <rFont val="Calibri"/>
        <family val="2"/>
        <charset val="238"/>
      </rPr>
      <t xml:space="preserve">Produkcja słuchowisk:</t>
    </r>
    <r>
      <rPr>
        <sz val="11"/>
        <rFont val="Calibri"/>
        <family val="2"/>
        <charset val="238"/>
      </rPr>
      <t xml:space="preserve"> "Brama" - opowieść o losach rodzeństwa-muzyków z mazurskiej wsi, oparte na prawdziwych wydarzeniach; "Dzika jabłoń" – inspirowane twórczością pochodzącego z Mazur prozaika Sigfrida Lentza; „Zające na kordonie" - komedia przemytnicza, które akcja rozgrywa się na pograniczu Polski i Prus Wschodnich. 
• </t>
    </r>
    <r>
      <rPr>
        <b val="true"/>
        <sz val="11"/>
        <rFont val="Calibri"/>
        <family val="2"/>
        <charset val="238"/>
      </rPr>
      <t xml:space="preserve">Konkurs „Jawor u źródeł kultury”</t>
    </r>
    <r>
      <rPr>
        <sz val="11"/>
        <rFont val="Calibri"/>
        <family val="2"/>
        <charset val="238"/>
      </rPr>
      <t xml:space="preserve"> – organizacja regionalnego etapu konkursu kultury ludowej.                                       • </t>
    </r>
    <r>
      <rPr>
        <b val="true"/>
        <sz val="11"/>
        <rFont val="Calibri"/>
        <family val="2"/>
        <charset val="238"/>
      </rPr>
      <t xml:space="preserve">Wydawnictwa Radia Olsztyn:</t>
    </r>
    <r>
      <rPr>
        <sz val="11"/>
        <rFont val="Calibri"/>
        <family val="2"/>
        <charset val="238"/>
      </rPr>
      <t xml:space="preserve"> „Patroni Nieznani” - cykl audycji wyemitowanych na naszej antenie wydany na płycie CD; „Oba Totalitaryzmy” - film edukacyjny, przygotowany na zlecenie Radia Olsztyn, stanowiący podsumowanie cyklu audycji emitowanych na antenie; „Jawor – u źródeł kultury” – wydawnictwo (książka i płyta) podsumowujące II edycję konkursu muzyki ludowej.                                                                                                                             • </t>
    </r>
    <r>
      <rPr>
        <b val="true"/>
        <sz val="11"/>
        <rFont val="Calibri"/>
        <family val="2"/>
        <charset val="238"/>
      </rPr>
      <t xml:space="preserve">Patronaty medialne</t>
    </r>
    <r>
      <rPr>
        <sz val="11"/>
        <rFont val="Calibri"/>
        <family val="2"/>
        <charset val="238"/>
      </rPr>
      <t xml:space="preserve"> nad wydarzeniami kulturalnymi, naukowymi, edukacyjnymi, sportowymi o odbywającymi się w regionie.</t>
    </r>
  </si>
  <si>
    <t xml:space="preserve">1.10</t>
  </si>
  <si>
    <r>
      <rPr>
        <sz val="11"/>
        <rFont val="Calibri"/>
        <family val="2"/>
        <charset val="238"/>
      </rPr>
      <t xml:space="preserve">Upowszechnianie wiedzy o języku polskim (art. 21 ust. 1a pkt 8 ustawy) </t>
    </r>
    <r>
      <rPr>
        <vertAlign val="superscript"/>
        <sz val="10"/>
        <rFont val="Calibri"/>
        <family val="2"/>
        <charset val="238"/>
      </rPr>
      <t xml:space="preserve">4)</t>
    </r>
  </si>
  <si>
    <t xml:space="preserve">• Audycja „Od słowa do słowa” (KULTURA) poświęcona poprawności i kulturze języka polskiego oraz analiza zmian, które w nim zachodzą. •  „Słowo o słowie” (EDUKACJA) – poradnik językowy prof. Jerzego Bralczyka.                             • Włączenie się do akcji Narodowe Czytanie. • Stała dbałość o poprawność językową na antenie i współpraca z uniwersyteckim „pogotowiem językowym” w Olsztynie.</t>
  </si>
  <si>
    <t xml:space="preserve">1.11</t>
  </si>
  <si>
    <r>
      <rPr>
        <sz val="11"/>
        <rFont val="Calibri"/>
        <family val="2"/>
        <charset val="238"/>
      </rPr>
      <t xml:space="preserve">Uwzględnianie potrzeb mniejszości narodowych i etnicznych oraz społeczności posługującej się językiem regionalnym, w tym emitowanie programów informacyjnych w językach mniejszości narodowych i etnicznych oraz języku regionalnym  (art. 21 ust. 1a pkt 8a ustawy) </t>
    </r>
    <r>
      <rPr>
        <vertAlign val="superscript"/>
        <sz val="10"/>
        <rFont val="Calibri"/>
        <family val="2"/>
        <charset val="238"/>
      </rPr>
      <t xml:space="preserve">4)</t>
    </r>
    <r>
      <rPr>
        <sz val="10"/>
        <rFont val="Calibri"/>
        <family val="2"/>
        <charset val="238"/>
      </rPr>
      <t xml:space="preserve"> </t>
    </r>
  </si>
  <si>
    <t xml:space="preserve">• Codzienne audycje w języku ukraińskim nadawane w rozszczepionym paśmie z nadajnika w Miłkach (99,6 MHz). • Audycja „Od niedzieli do niedzieli” nadawana w języku ukraińskim w programie regionalnym.                                         • Audycja „Allensteiner Welle” nadawana w języku niemieckim w programie regionalnym;                                                   • Transmisje ważnych uroczystości religijnych w obrządku greckokatolickim i ewangelickim;                                                • Dostępność ww. audycji na stronie internetowej Radia Olsztyn https://radioolsztyn.pl • Dostępność audycji w języku ukraińskim w formie podcastów. </t>
  </si>
  <si>
    <t xml:space="preserve">1.12</t>
  </si>
  <si>
    <r>
      <rPr>
        <sz val="11"/>
        <rFont val="Calibri"/>
        <family val="2"/>
        <charset val="238"/>
      </rPr>
      <t xml:space="preserve">Tworzenie i rozpowszechnianie programów oraz tworzenie i dostarczanie usług, o których mowa w art. 21 ust. 1a pkt 2a ustawy, służących przedstawianiu Rzeczypospolitej Polski, jej języka, historii lub kultury za granicą, w tym na użytek środowisk polonijnych oraz Polaków zamieszkałych za granicą, lub przyczynianie się do tworzenia, rozpowszechniania lub dostarczania takich programów lub usług  (art. 21 ust. 1a pkt 9 ustawy) </t>
    </r>
    <r>
      <rPr>
        <vertAlign val="superscript"/>
        <sz val="10"/>
        <rFont val="Calibri"/>
        <family val="2"/>
        <charset val="238"/>
      </rPr>
      <t xml:space="preserve">2)</t>
    </r>
  </si>
  <si>
    <t xml:space="preserve">nie dotyczy</t>
  </si>
  <si>
    <t xml:space="preserve">1.13</t>
  </si>
  <si>
    <r>
      <rPr>
        <sz val="11"/>
        <rFont val="Calibri"/>
        <family val="2"/>
        <charset val="238"/>
      </rPr>
      <t xml:space="preserve">Zapewnianie dostępności programów lub ich części i innych usług dla osób niepełnosprawnych z powodu dysfunkcji narządu wzroku oraz osób niepełnosprawnych z powodu dysfunkcji narządu słuchu (art. 21 ust. 1a pkt 10 ustawy) </t>
    </r>
    <r>
      <rPr>
        <vertAlign val="superscript"/>
        <sz val="10"/>
        <rFont val="Calibri"/>
        <family val="2"/>
        <charset val="238"/>
      </rPr>
      <t xml:space="preserve">4)</t>
    </r>
  </si>
  <si>
    <t xml:space="preserve">1.14</t>
  </si>
  <si>
    <r>
      <rPr>
        <sz val="11"/>
        <rFont val="Calibri"/>
        <family val="2"/>
        <charset val="238"/>
      </rPr>
      <t xml:space="preserve">Upowszechnianie edukacji medialnej (art. 21 ust. 1a pkt 11 ustawy) </t>
    </r>
    <r>
      <rPr>
        <vertAlign val="superscript"/>
        <sz val="10"/>
        <rFont val="Calibri"/>
        <family val="2"/>
        <charset val="238"/>
      </rPr>
      <t xml:space="preserve">4)</t>
    </r>
  </si>
  <si>
    <t xml:space="preserve">• Audycje realizujące zadanie upowszechniania edukacji medialnej: „Nowe Media, nowy świat”, „Obserwatorium Nowych Technologii”. • Audycje podejmujące w 2021 roku temat szeroko pojętej edukacji medialnej: PUBLICYSTYKA - „Poranek Radia Olsztyn”, „Nauka dla wszystkich”, KULTURA -„Koktajl kulturalny”, EDUKACJA - „Bliższe Spotkania”, „Senior w juniorkach”, „Dziecinada”, „Bez Spiny”. • Bezpłatne przekazywanie szkołom, uczelniom i bibliotekom wydawnictw Radia Olsztyn związanych z historią i działalnością Radia Olsztyn.</t>
  </si>
  <si>
    <t xml:space="preserve">2</t>
  </si>
  <si>
    <t xml:space="preserve">Powinności ustawowe realizowane przez jednostkę </t>
  </si>
  <si>
    <t xml:space="preserve">Opis sposobu realizacji przez jednostkę powinności ustawowych</t>
  </si>
  <si>
    <t xml:space="preserve">2.1</t>
  </si>
  <si>
    <t xml:space="preserve">Kierowanie się odpowiedzialnością za słowo i dbanie o dobre imię publicznej radiofonii i telewizji (art. 21 ust. 2 pkt 1 ustawy)</t>
  </si>
  <si>
    <t xml:space="preserve">• Podnoszenie kwalifikacji dziennikarzy i pracowników rozgłośni. • Przypominanie o roli i historii radia. • Zwracanie uwagi na kulturę języka zarówno na antenie, jak na stronie internetowej. • Dbałość o kulturę pracy. • Dbałość o wizerunek Radia Olsztyn.</t>
  </si>
  <si>
    <t xml:space="preserve">2.2</t>
  </si>
  <si>
    <t xml:space="preserve">Rzetelne ukazywanie całej różnorodności wydarzeń i zjawisk w kraju i za granicą (art. 21 ust. 2 pkt 2 ustawy)</t>
  </si>
  <si>
    <t xml:space="preserve">• W programie regionalnym: magazyn informacyjny Summa Summarum,  wiadomości; programy informacyjno – publicystyczne; przeglądy prasy i portali internetowych; serwisy drogowe; informacje kulturalne; serwisy i magazyny sportowe; prognoza pogody i serwis żeglarski; serwis ekonomiczny. • Relacje z obchodów Świąt Narodowych.  • Audycje propagujące ideę narodowego spisu powszechnego i mieszkań. • Informacje zamieszczane na stronie internetowej www.radioolsztyn.pl.</t>
  </si>
  <si>
    <t xml:space="preserve">2.3</t>
  </si>
  <si>
    <t xml:space="preserve">Sprzyjanie swobodnemu kształtowaniu się poglądów obywateli oraz formowaniu się opinii publicznej (art. 21 ust. 2 pkt 3 ustawy)</t>
  </si>
  <si>
    <t xml:space="preserve">• Rozmowy i debaty z przedstawicielami: samorządu, partii politycznych, organizacji gospodarczych i biznesu, związków zawodowych, organizacji pozarządowych (m.in. audycje: My, Wy, Oni; Jeden na jednego; Poranne Pytania). •  Prezentowanie opinii słuchaczy.</t>
  </si>
  <si>
    <t xml:space="preserve">2.4</t>
  </si>
  <si>
    <t xml:space="preserve">Umożliwianie obywatelom i ich organizacjom uczestniczenie w życiu publicznym poprzez prezentowanie zróżnicowanych poglądów i stanowisk oraz wykonywanie prawa do kontroli i krytyki społecznej (art. 21 ust. 2 pkt 4 ustawy)</t>
  </si>
  <si>
    <t xml:space="preserve">• Audycje interwencyjne po sygnałach od słuchaczy (audycja „Śliska sprawa”, materiały reporterskie). • Dyskusje dotyczące ważnych lub kontrowersyjnych wydarzeń społecznych z udziałem stron i słuchaczy; (Debata w Radio Olsztyn). • Podejmowanie w wywiadach z politykami kontrowersyjnych tematów społecznych zgłaszanych przez słuchaczy. •  Audycje informujące o działalności organizacji pożytku publicznego i organizacji pozarządowych (Dobro czyń). • Emisja dostarczonych kampanii społecznych oraz audycji informujących o możliwości przekazywania 1% podatku organizacjom pożytku publicznego.</t>
  </si>
  <si>
    <t xml:space="preserve">2.5</t>
  </si>
  <si>
    <r>
      <rPr>
        <sz val="11"/>
        <rFont val="Calibri"/>
        <family val="2"/>
        <charset val="238"/>
      </rPr>
      <t xml:space="preserve">Służenie rozwojowi kultury, nauki i oświaty, ze szczególnym uwzględnieniem polskiego dorobku intelektualnego i artystycznego (art. 21 ust. 2 pkt 5 ustawy) </t>
    </r>
    <r>
      <rPr>
        <vertAlign val="superscript"/>
        <sz val="10"/>
        <rFont val="Calibri"/>
        <family val="2"/>
        <charset val="238"/>
      </rPr>
      <t xml:space="preserve">4)</t>
    </r>
  </si>
  <si>
    <t xml:space="preserve">• Audycje w programie regionalnym: PUBLICYSTYKA: Nauka dla wszystkich - rozmowy z olsztyńskimi naukowcami specjalizującymi się w różnych dziedzinach. KULTURA: Okno na Kulturę - analiza współczesnej kultury i popkultury; omówienie ciekawych produkcji filmowych: Do Zobaczenia – Radiowy Magazyn Filmowy i magazyn Lucky Luke; koncerty muzyki poważnej: Noc z muzyką poważną, retransmisje koncertów organowych; Lista Przebojów Muzyki Ludowej. EDUKACJA: audycje o historii, rozwoju i kulturze regionu: Leksykon historyczny, Koło Historii, Odkryj Warmię i Mazury, Przystanek Historyczny; • Transmisje koncertów: Koncert Laureatów 47. Ogólnopolskich Spotkań Zamkowych „Śpiewajmy Poezję”, koncert jubileuszowy 44 lecia pracy artystycznej Zbigniewa Hofmana, Olsztyńskie Zaduszki Jazzowe.  • Codzienna emisja hymnu państwowego. • Udział w ogólnopolskiej akcji „Narodowe Czytanie”.</t>
  </si>
  <si>
    <t xml:space="preserve">2.6</t>
  </si>
  <si>
    <r>
      <rPr>
        <sz val="11"/>
        <rFont val="Calibri"/>
        <family val="2"/>
        <charset val="238"/>
      </rPr>
      <t xml:space="preserve">Sprzyjanie integracji społecznej, w tym przeciwdziałanie wykluczeniu społecznemu (art. 21 ust. 2 pkt 5a ustawy) </t>
    </r>
    <r>
      <rPr>
        <vertAlign val="superscript"/>
        <sz val="10"/>
        <rFont val="Calibri"/>
        <family val="2"/>
        <charset val="238"/>
      </rPr>
      <t xml:space="preserve">4)</t>
    </r>
  </si>
  <si>
    <t xml:space="preserve">• Audycje o życiu, pasjach i problemach osób niepełnosprawnych oraz sposobach zapobiegania wykluczeniu społecznemu np.: Dobro czyń (INFORMACJA), Porozmawiajmy o życiu - Antenowa Grupa Wsparcia, Radiowa Szkoła Zawodowa i Wielki Mały Człowiek (EDUKACJA). • Senior w juniorkach (EDUKACJA) – audycja, której celem się zachęcanie seniorów do aktywności w różnych dziedzinach życia. • Audycje interwencyjne (PUBLICYSTYKA) np.: Śliska Sprawa, Reportaż. • Audycje informujące i zachęcanie do udziału w lokalnych przedsięwzięciach; kampanie społeczne (INFORMACJA), pasmo Bliższe Spotkania (EDUKACJA).</t>
  </si>
  <si>
    <t xml:space="preserve">2.7</t>
  </si>
  <si>
    <r>
      <rPr>
        <sz val="11"/>
        <rFont val="Calibri"/>
        <family val="2"/>
        <charset val="238"/>
      </rPr>
      <t xml:space="preserve">Respektowanie chrześcijańskiego systemu wartości, za podstawę przyjmując uniwersalne zasady etyki (art. 21 ust. 2 pkt 6 ustawy)</t>
    </r>
    <r>
      <rPr>
        <vertAlign val="superscript"/>
        <sz val="10"/>
        <rFont val="Calibri"/>
        <family val="2"/>
        <charset val="238"/>
      </rPr>
      <t xml:space="preserve"> 4)</t>
    </r>
  </si>
  <si>
    <t xml:space="preserve">• Audycje odpowiadające potrzebom religijnym: Marana Tha – Przyjdź, Panie Jezu!, Marana Marana Tha – Gloria FM; Marana Tha – wydanie świąteczne. • Zatrzymać w pamięci - cykl reportaży o związkach kardynała S.Wyszyńskiego z diecezją warmińską (KULTURA). • Cykl audycji upamiętniający 1055. rocznicę Chrztu Polski (EDUKACJA).  • Transmisje uroczystości religijnych (KULTURA) - Na naszej antenie wierni różnych wyznań mogli wysłuchać m.in. coniedzielnych mszy oraz uroczystości odpustowych z Sanktuarium Matki Bożej w Gietrzwałdzie, Pasterki oraz greckokatolickiego Poweczeria; wielkopiątkowej liturgii katolickiej i ewangelickiej; rezurekcji katolickiej i greckokatolickiej; coniedzielnych transmisji mszy greckokatolickich w języku ukraińskim i nabożeństw ewangelickich. • Objęcie patronatem medialnym i relacje z przebiegi XXV Ogólnopolskiego Konkursy Wiedzy Biblijnej.</t>
  </si>
  <si>
    <t xml:space="preserve">2.8</t>
  </si>
  <si>
    <r>
      <rPr>
        <sz val="11"/>
        <rFont val="Calibri"/>
        <family val="2"/>
        <charset val="238"/>
      </rPr>
      <t xml:space="preserve">Służenie umacnianiu rodziny (art. 21 ust. 2 pkt 7 ustawy) </t>
    </r>
    <r>
      <rPr>
        <vertAlign val="superscript"/>
        <sz val="10"/>
        <rFont val="Calibri"/>
        <family val="2"/>
        <charset val="238"/>
      </rPr>
      <t xml:space="preserve">4)</t>
    </r>
  </si>
  <si>
    <t xml:space="preserve">• Audycje (EDUKACJA: Mądre wychowanie – poruszająca różne kwestie związane z wychowywaniem dzieci; Porozmawiajmy o życiu - Antenowa Grupa Wsparcia - m.in. rozmowy ze ekspertami na temat problemów współczesnej rodziny i sposobów ich rozwiązywania.  • Propagowanie dialogu międzypokoleniowego m.in. w audycjach: Bez Spiny, Dziecinada, Małe Ojczyzny, Senior w juniorkach (EDUKACJA). • Propagowanie i relacjonowanie takich inicjatyw jak: Dni Rodziny, Tydzień Małżeństwa w audycjach: Marana Tha – Przyjdź, Panie Jezu! i Słowo na niedzielę (KULTURA), Bliższe Spotkania (EDUKACJA). </t>
  </si>
  <si>
    <t xml:space="preserve">2.9</t>
  </si>
  <si>
    <r>
      <rPr>
        <sz val="11"/>
        <rFont val="Calibri"/>
        <family val="2"/>
        <charset val="238"/>
      </rPr>
      <t xml:space="preserve">Służenie kształtowaniu postaw prozdrowotnych (art. 21 ust. 2 pkt 7a ustawy) </t>
    </r>
    <r>
      <rPr>
        <vertAlign val="superscript"/>
        <sz val="10"/>
        <rFont val="Calibri"/>
        <family val="2"/>
        <charset val="238"/>
      </rPr>
      <t xml:space="preserve">4)</t>
    </r>
  </si>
  <si>
    <t xml:space="preserve">•  Audycje promujących zdrowy tryb życia i zasady zdrowego odżywiania, informujących o wpływie używek i złej diety na organizm (EDUKACJA): Bliżej siebie, Akademia Zdrowego Odżywiania, Jedzenie pod Lupą, Na zdrowie, Bliższe Spotkania, Bez Spiny, Dziecinada. •  Emisja dostarczonych kampanii informacyjne dot. zapobiegania chorobom cywilizacyjnym (INFORMACJA). •  Audycje informacyjne i edukacyjne dotyczące Covid-19. •  Patronaty medialne i promowanie inicjatyw związanych m.in. z tematyką zdrowotną i propagowaniem zdrowych nawyków żywieniowych.</t>
  </si>
  <si>
    <t xml:space="preserve">2.10</t>
  </si>
  <si>
    <r>
      <rPr>
        <sz val="11"/>
        <rFont val="Calibri"/>
        <family val="2"/>
        <charset val="238"/>
      </rPr>
      <t xml:space="preserve">Służenie propagowaniu i upowszechnianiu sportu (art. 21 ust. 2 pkt 7b ustawy) </t>
    </r>
    <r>
      <rPr>
        <vertAlign val="superscript"/>
        <sz val="10"/>
        <rFont val="Calibri"/>
        <family val="2"/>
        <charset val="238"/>
      </rPr>
      <t xml:space="preserve">4)</t>
    </r>
  </si>
  <si>
    <t xml:space="preserve">• Emisja audycji audycja popularyzujących sport amatorski i aktywny wypoczynek (EDUKACJA): Ruch to zdrowie, Bliższe Spotkania. •  Relacjonowanie wydarzeń i amatorskich rozgrywek sportowych, (piłka, rowery, żagle, pływanie, biegi) np.:  Kronika Sportowa, Magazyn sportowy (SPORT). • Patronaty medialne nad imprezami sportowymi m.in. takimi jak: Mazurski Maraton Rolkowy, Rowerowy Piknik Rodzinny LOVE ROWER, VI Rajd Konny płk Łupaszki, Masowy Turniej LZS w Tenisie Stołowym, Międzynarodowy Festiwal Tańca "Baltic Cup", Halowy Turniej Baseballa "Działdowo Cup".</t>
  </si>
  <si>
    <t xml:space="preserve">  </t>
  </si>
  <si>
    <t xml:space="preserve">2.11</t>
  </si>
  <si>
    <r>
      <rPr>
        <sz val="11"/>
        <rFont val="Calibri"/>
        <family val="2"/>
        <charset val="238"/>
      </rPr>
      <t xml:space="preserve">Służenie zwalczaniu patologii społecznych (art. 21 ust. 2 pkt 8 ustawy) </t>
    </r>
    <r>
      <rPr>
        <vertAlign val="superscript"/>
        <sz val="10"/>
        <rFont val="Calibri"/>
        <family val="2"/>
        <charset val="238"/>
      </rPr>
      <t xml:space="preserve">4)</t>
    </r>
  </si>
  <si>
    <t xml:space="preserve">• Audycje z udziałem psychologów terapeutów i osób wychodzących z nałogów; współpraca z Miejskim Zespołem Profilaktyki i Terapii Uzależnień(EDUKACJA): Porozmawiajmy o życiu - Antenowa Grupa Wsparcia, Bliższe Spotkania; • Audycje skierowane do dzieci i młodzieży (EDUKACJA): Bez Spiny, Dziecinada. • Audycje interwencyjne (PUBLICYSTYKA): Śliska sprawa. • Patronat medialny i relacje z przebiegu XXIII Wenty Dobroczynnej Akcji Katolickiej. </t>
  </si>
  <si>
    <t xml:space="preserve">3</t>
  </si>
  <si>
    <t xml:space="preserve">Zadania określone w karcie powinności realizowane przez jednostkę </t>
  </si>
  <si>
    <t xml:space="preserve">Opis sposobu realizacji przez jednostkę zadań określonych w karcie powinności</t>
  </si>
  <si>
    <t xml:space="preserve">3.1</t>
  </si>
  <si>
    <t xml:space="preserve">Udziały audycji lub utworów, o których mowa w art. 15 ust. 1-3 oraz art. 15a ust. 1 ustawy, w czasie nadawania poszczególnych programów (art. 21a ust.2 pkt  5 ustawy)</t>
  </si>
  <si>
    <r>
      <rPr>
        <b val="true"/>
        <sz val="11"/>
        <rFont val="Calibri"/>
        <family val="2"/>
        <charset val="238"/>
      </rPr>
      <t xml:space="preserve">Radio Olsztyn – program regionalny:</t>
    </r>
    <r>
      <rPr>
        <sz val="11"/>
        <rFont val="Calibri"/>
        <family val="2"/>
        <charset val="238"/>
      </rPr>
      <t xml:space="preserve"> 42%, w tym nadawane w godz. 5.00-23.00 60%.
</t>
    </r>
    <r>
      <rPr>
        <b val="true"/>
        <sz val="11"/>
        <rFont val="Calibri"/>
        <family val="2"/>
        <charset val="238"/>
      </rPr>
      <t xml:space="preserve">Radio Elbląg</t>
    </r>
    <r>
      <rPr>
        <sz val="11"/>
        <rFont val="Calibri"/>
        <family val="2"/>
        <charset val="238"/>
      </rPr>
      <t xml:space="preserve">: 43%, w tym nadawane w godz. 5.00-23.00 – 63%. 
</t>
    </r>
    <r>
      <rPr>
        <b val="true"/>
        <sz val="11"/>
        <rFont val="Calibri"/>
        <family val="2"/>
        <charset val="238"/>
      </rPr>
      <t xml:space="preserve">Program dla mniejszości ukraińskiej</t>
    </r>
    <r>
      <rPr>
        <sz val="11"/>
        <rFont val="Calibri"/>
        <family val="2"/>
        <charset val="238"/>
      </rPr>
      <t xml:space="preserve">: 0%.
</t>
    </r>
    <r>
      <rPr>
        <b val="true"/>
        <sz val="11"/>
        <rFont val="Calibri"/>
        <family val="2"/>
        <charset val="238"/>
      </rPr>
      <t xml:space="preserve">Radio Rajdowe:</t>
    </r>
    <r>
      <rPr>
        <sz val="11"/>
        <rFont val="Calibri"/>
        <family val="2"/>
        <charset val="238"/>
      </rPr>
      <t xml:space="preserve"> 33%, w tym nadawane w godz. 5.00-23.00 60%.
</t>
    </r>
    <r>
      <rPr>
        <b val="true"/>
        <sz val="11"/>
        <rFont val="Calibri"/>
        <family val="2"/>
        <charset val="238"/>
      </rPr>
      <t xml:space="preserve">Radio Warmii i Mazur:</t>
    </r>
    <r>
      <rPr>
        <sz val="11"/>
        <rFont val="Calibri"/>
        <family val="2"/>
        <charset val="238"/>
      </rPr>
      <t xml:space="preserve"> 33%, w tym nadawane w godz. 5.00-23.00 60%.</t>
    </r>
  </si>
  <si>
    <t xml:space="preserve">3.2</t>
  </si>
  <si>
    <t xml:space="preserve">Udziały głównych kategorii audycji w poszczególnych programach, w zakresie istotnym dla charakteru danego programu, oraz sposób ich oferowania w ramach innych usług medialnych danej jednostki publicznej radiofonii i telewizji (art. 21a ust. 2 pkt  6 ustawy)</t>
  </si>
  <si>
    <r>
      <rPr>
        <b val="true"/>
        <sz val="11"/>
        <rFont val="Calibri"/>
        <family val="2"/>
        <charset val="238"/>
      </rPr>
      <t xml:space="preserve">Radio Olsztyn – program regionalny</t>
    </r>
    <r>
      <rPr>
        <sz val="11"/>
        <rFont val="Calibri"/>
        <family val="2"/>
        <charset val="238"/>
      </rPr>
      <t xml:space="preserve">: INFORMACJA (słowo) 12,5%, PUBLICYSTYKA (słowo) 9,6%, KULTURA 19,1%, EDUKACJA 11,5%, SPORT (słowo) 1,3%, ROZRYWKA 44,1%, INNE -1,8%. 
</t>
    </r>
    <r>
      <rPr>
        <b val="true"/>
        <sz val="11"/>
        <rFont val="Calibri"/>
        <family val="2"/>
        <charset val="238"/>
      </rPr>
      <t xml:space="preserve">Radio Elbląg</t>
    </r>
    <r>
      <rPr>
        <sz val="11"/>
        <rFont val="Calibri"/>
        <family val="2"/>
        <charset val="238"/>
      </rPr>
      <t xml:space="preserve">: INFORMACJA (słowo) 1,8%, PUBLICYSTYKA (słowo) 23%, KULTURA 9,1%, EDUKACJA 7,5%, SPORT (słowo) 0%, ROZRYWKA 58,6% INNE 0% 
</t>
    </r>
    <r>
      <rPr>
        <b val="true"/>
        <sz val="11"/>
        <rFont val="Calibri"/>
        <family val="2"/>
        <charset val="238"/>
      </rPr>
      <t xml:space="preserve">Program dla mniejszości ukraińskiej</t>
    </r>
    <r>
      <rPr>
        <sz val="11"/>
        <rFont val="Calibri"/>
        <family val="2"/>
        <charset val="238"/>
      </rPr>
      <t xml:space="preserve">: INFORMACJA (słowo) 37,5%, PUBLICYSTYKA 31,3%, KULTURA 31,3%, EDUKACJA 0%, SPORT 0%, INNE 0%, ROZRYWKA 0%.  
</t>
    </r>
    <r>
      <rPr>
        <b val="true"/>
        <sz val="11"/>
        <rFont val="Calibri"/>
        <family val="2"/>
        <charset val="238"/>
      </rPr>
      <t xml:space="preserve">Radio Rajdowe</t>
    </r>
    <r>
      <rPr>
        <sz val="11"/>
        <rFont val="Calibri"/>
        <family val="2"/>
        <charset val="238"/>
      </rPr>
      <t xml:space="preserve">: INFORMACJA 6,8%, PUBLICYSTYKA 0%, KULTURA 0%, EDUKACJA 0%, SPORT 32,3%, INNE 0%, ROZRYWKA 60,9%.  
</t>
    </r>
    <r>
      <rPr>
        <b val="true"/>
        <sz val="11"/>
        <rFont val="Calibri"/>
        <family val="2"/>
        <charset val="238"/>
      </rPr>
      <t xml:space="preserve">Radio Warmii i Mazur</t>
    </r>
    <r>
      <rPr>
        <sz val="11"/>
        <rFont val="Calibri"/>
        <family val="2"/>
        <charset val="238"/>
      </rPr>
      <t xml:space="preserve">: INFORMACJA 0%, PUBLICYSTYKA 5%, KULTURA 15,5%, EDUKACJA 49,4%, SPORT 0%, INNE 0%, ROZRYWKA 30,2%.  </t>
    </r>
  </si>
  <si>
    <t xml:space="preserve">3.3</t>
  </si>
  <si>
    <t xml:space="preserve">Udziały udogodnień, o których mowa w art. 18a ust. 1 ustawy, w czasie nadawania poszczególnych programów (art. 21a ust. 2 pkt  7 ustawy)</t>
  </si>
  <si>
    <t xml:space="preserve">3.4</t>
  </si>
  <si>
    <t xml:space="preserve">Sposoby promowania audycji i utworów, o których mowa w art. 15 ust. 1-3 oraz art. 15a ust. 1 ustawy, w innych niż programy usługach danej jednostki publicznej radiofonii i telewizji (art. 21a ust. 2 pkt  8 ustawy)</t>
  </si>
  <si>
    <t xml:space="preserve">Do promocji audycji i utworów słowno-muzycznych wykonywanych w języku polskim, Radio Olsztyn wykorzystuje przede wszystkim portal internetowy i aplikację mobilną oraz profile w mediach społecznościowych. W górnym panelu strony głównej witryny  https://radioolsztyn.pl znajduje się przycisk dający możliwość słuchania nadawanego programu regionalnego, są tam także informacje o emitowanym w danej chwili elemencie programu i kolejnej zaplanowanej pozycji. Panel z zakładkami umożliwia szybki dostęp do opisów poszczególnych audycji oraz obowiązującej ramówki. Ponadto na stronie głównej są trzy miejsca na banery reklamowe, na których pojawiają się informacje o planowanych transmisjach i retransmisjach koncertów oraz wydarzeniach kulturalnych. Dodatkowo na stronie głównej, w zakładce „Kultura”, zamieszczane są audycje, zapowiedzi koncertów czy wywiady z artystami. Materiały wideo z rozmowy dostępne są także na kanale You Tube, dodatkowo za pośrednictwem serwisu społecznościowego Facebook Radio Olsztyn promuje koncerty, audycje muzyczne i wydarzenia kulturalne, zwłaszcza te objęte patronatem Radia Olsztyn. Relacje i fotorelacje zamieszczane są na stronie internetowej Radia Olsztyn oraz w mediach społecznościowych. W grudniu pracownicy Radia Olsztyn, co roku nagrywają pastorałkę, którą można pobrać ze strony internetowej w formacie mp3 oraz zobaczyć jej wersje wideo na kanale You Tube.</t>
  </si>
  <si>
    <t xml:space="preserve">1) wpisać - nie dotyczy - jeśli jednostka nie realizowała któregoś z wyżej wymienionych zadań i powinności wymienionych w formularzu</t>
  </si>
  <si>
    <t xml:space="preserve">2) podać nazwę oferowanych programów/usług oraz ich rodzaj (charakter), sposób rozpowszechniania i krótką charakterystykę </t>
  </si>
  <si>
    <t xml:space="preserve">3) podać nazwę oferowanych programów, ich specjalizację, sposób rozpowszechniania i krótką charakterystykę </t>
  </si>
  <si>
    <t xml:space="preserve">4) podać sposób realizacji zadania/powinności w programie/usłudze, w tym nazwę programu/usługi oraz kategorie gatunkowe (zgodnie z art. 21 ust. 1 ustawy)</t>
  </si>
  <si>
    <t xml:space="preserve">Część II</t>
  </si>
  <si>
    <t xml:space="preserve">Informacja o wysokości i sposobie wykorzystania środków pochodzących z poszczególnych źródeł, o których mowa w art. 31 ust. 1 i 2 ustawy,</t>
  </si>
  <si>
    <t xml:space="preserve">Lp.</t>
  </si>
  <si>
    <t xml:space="preserve">Wyszczególnienie</t>
  </si>
  <si>
    <t xml:space="preserve">1) przychody, 
o których mowa 
w art. 31 ust. 1 pkt 1 ustawy,</t>
  </si>
  <si>
    <t xml:space="preserve">2) przychody,
 o których mowa 
w art. 31 ust. 2 ustawy, </t>
  </si>
  <si>
    <t xml:space="preserve">3) przychody, 
o których mowa 
w art. 31 ust. 1 pkt 2-4 ustawy, </t>
  </si>
  <si>
    <t xml:space="preserve">z tego:</t>
  </si>
  <si>
    <t xml:space="preserve">Razem
(3+4+5)</t>
  </si>
  <si>
    <t xml:space="preserve">a) z obrotu prawami do audycji</t>
  </si>
  <si>
    <t xml:space="preserve">b) z przekazów handlowych</t>
  </si>
  <si>
    <t xml:space="preserve">c) z innych
 źródeł</t>
  </si>
  <si>
    <t xml:space="preserve">1.</t>
  </si>
  <si>
    <t xml:space="preserve">2.</t>
  </si>
  <si>
    <t xml:space="preserve">3.</t>
  </si>
  <si>
    <t xml:space="preserve">4.</t>
  </si>
  <si>
    <t xml:space="preserve">5.</t>
  </si>
  <si>
    <t xml:space="preserve">5.1.</t>
  </si>
  <si>
    <t xml:space="preserve">5.2.</t>
  </si>
  <si>
    <t xml:space="preserve">5.3.</t>
  </si>
  <si>
    <t xml:space="preserve">6.</t>
  </si>
  <si>
    <t xml:space="preserve">Przychody, o których mowa w art. 31 ust. 1
 i 2 ustawy, z tego:</t>
  </si>
  <si>
    <t xml:space="preserve">przechodzące z roku poprzedniego </t>
  </si>
  <si>
    <t xml:space="preserve">uzyskane w roku sprawozdawczym</t>
  </si>
  <si>
    <t xml:space="preserve">Wykorzystanie przychodów, z tego:</t>
  </si>
  <si>
    <r>
      <rPr>
        <sz val="11"/>
        <color rgb="FF000000"/>
        <rFont val="Calibri"/>
        <family val="2"/>
        <charset val="238"/>
      </rPr>
      <t xml:space="preserve">finansowanie kosztów realizacji misji,
o której mowa w art. 21 ust. 1 ustawy,</t>
    </r>
    <r>
      <rPr>
        <vertAlign val="superscript"/>
        <sz val="11"/>
        <color rgb="FF000000"/>
        <rFont val="Calibri"/>
        <family val="2"/>
        <charset val="238"/>
      </rPr>
      <t xml:space="preserve">1) </t>
    </r>
    <r>
      <rPr>
        <sz val="11"/>
        <color rgb="FF000000"/>
        <rFont val="Calibri"/>
        <family val="2"/>
        <charset val="238"/>
      </rPr>
      <t xml:space="preserve">w tym:</t>
    </r>
  </si>
  <si>
    <t xml:space="preserve">2.1.1</t>
  </si>
  <si>
    <r>
      <rPr>
        <sz val="11"/>
        <color rgb="FF000000"/>
        <rFont val="Calibri"/>
        <family val="2"/>
        <charset val="238"/>
      </rPr>
      <t xml:space="preserve">kosztów amortyzacji rozumianych,
jako wartość odtworzenia środków trwałych</t>
    </r>
    <r>
      <rPr>
        <vertAlign val="superscript"/>
        <sz val="11"/>
        <color rgb="FF000000"/>
        <rFont val="Calibri"/>
        <family val="2"/>
        <charset val="238"/>
      </rPr>
      <t xml:space="preserve">2)</t>
    </r>
  </si>
  <si>
    <t xml:space="preserve">x</t>
  </si>
  <si>
    <r>
      <rPr>
        <sz val="11"/>
        <color rgb="FF000000"/>
        <rFont val="Calibri"/>
        <family val="2"/>
        <charset val="238"/>
      </rPr>
      <t xml:space="preserve">finansowanie kosztów pozostałej działalności</t>
    </r>
    <r>
      <rPr>
        <vertAlign val="superscript"/>
        <sz val="11"/>
        <color rgb="FF000000"/>
        <rFont val="Calibri"/>
        <family val="2"/>
        <charset val="238"/>
      </rPr>
      <t xml:space="preserve">3)</t>
    </r>
  </si>
  <si>
    <t xml:space="preserve">Instrukcja sporządzania sprawozdania - część II</t>
  </si>
  <si>
    <r>
      <rPr>
        <vertAlign val="superscript"/>
        <sz val="12"/>
        <color rgb="FF000000"/>
        <rFont val="Calibri"/>
        <family val="2"/>
        <charset val="238"/>
      </rPr>
      <t xml:space="preserve">1)</t>
    </r>
    <r>
      <rPr>
        <sz val="12"/>
        <color rgb="FF000000"/>
        <rFont val="Calibri"/>
        <family val="2"/>
        <charset val="238"/>
      </rPr>
      <t xml:space="preserve"> wykazać kwotę  przychodów przeznaczonych na pokrycie kosztów realizacji misji, o której mowa w art. 21 ust. 1 ustawy,</t>
    </r>
  </si>
  <si>
    <r>
      <rPr>
        <vertAlign val="superscript"/>
        <sz val="11"/>
        <rFont val="Calibri"/>
        <family val="2"/>
        <charset val="238"/>
      </rPr>
      <t xml:space="preserve">2)</t>
    </r>
    <r>
      <rPr>
        <sz val="11"/>
        <rFont val="Calibri"/>
        <family val="2"/>
        <charset val="238"/>
      </rPr>
      <t xml:space="preserve">wykazać kwotę  przychodów przeznaczonych na pokrycie kosztów amortyzacji rzeczowych aktywów trwałych oraz wartości niematerialnych i prawnych związanych ze środkami trwałymi</t>
    </r>
  </si>
  <si>
    <r>
      <rPr>
        <vertAlign val="superscript"/>
        <sz val="12"/>
        <color rgb="FF000000"/>
        <rFont val="Calibri"/>
        <family val="2"/>
        <charset val="238"/>
      </rPr>
      <t xml:space="preserve">3)</t>
    </r>
    <r>
      <rPr>
        <sz val="12"/>
        <color rgb="FF000000"/>
        <rFont val="Calibri"/>
        <family val="2"/>
        <charset val="238"/>
      </rPr>
      <t xml:space="preserve">wykazać kwotę  przychodów przeznaczonych na pokrycie kosztów pozostałej działalności </t>
    </r>
  </si>
  <si>
    <t xml:space="preserve">Część III</t>
  </si>
  <si>
    <t xml:space="preserve">Informacja o sposobie realizacji zasad, o których mowa w art. 31a ust. 1 ustawy,</t>
  </si>
  <si>
    <t xml:space="preserve">Opis sposobu realizacji zasad, o których mowa w art. 31a ust. 1 ustawy,</t>
  </si>
  <si>
    <t xml:space="preserve">Część IV</t>
  </si>
  <si>
    <t xml:space="preserve">Informacja o całkowitym koszcie realizacji misji publicznej, o której mowa w art. 21 ust. 1 ustawy, ze wskazaniem kosztów tworzenia i rozpowszechniania programów, 
o których mowa w art. 21 ust. 1a pkt 1 i 2 ustawy,</t>
  </si>
  <si>
    <t xml:space="preserve">Zadania związane z tworzeniem programów, o których mowa w art. 21 ust. 1a pkt 1 i 2 ustawy, 
w zakresie:</t>
  </si>
  <si>
    <t xml:space="preserve"> Razem
(3+4+5+6+7+8)</t>
  </si>
  <si>
    <t xml:space="preserve">Rozpowszechnianie programu </t>
  </si>
  <si>
    <t xml:space="preserve">informacji </t>
  </si>
  <si>
    <t xml:space="preserve">publicystyki</t>
  </si>
  <si>
    <t xml:space="preserve">kultury</t>
  </si>
  <si>
    <t xml:space="preserve">edukacji</t>
  </si>
  <si>
    <t xml:space="preserve">sportu </t>
  </si>
  <si>
    <t xml:space="preserve">rozrywki</t>
  </si>
  <si>
    <t xml:space="preserve">analogowe</t>
  </si>
  <si>
    <t xml:space="preserve">cyfrowe DAB+</t>
  </si>
  <si>
    <t xml:space="preserve">7.</t>
  </si>
  <si>
    <t xml:space="preserve">8.</t>
  </si>
  <si>
    <t xml:space="preserve">9.</t>
  </si>
  <si>
    <t xml:space="preserve">10.</t>
  </si>
  <si>
    <t xml:space="preserve">11.</t>
  </si>
  <si>
    <t xml:space="preserve">Koszty  razem, z tego:</t>
  </si>
  <si>
    <t xml:space="preserve">koszty bezpośrednie </t>
  </si>
  <si>
    <t xml:space="preserve">koszty pośrednie </t>
  </si>
  <si>
    <t xml:space="preserve">koszty ogólnego zarządu</t>
  </si>
  <si>
    <r>
      <rPr>
        <sz val="11"/>
        <rFont val="Calibri"/>
        <family val="2"/>
        <charset val="238"/>
      </rPr>
      <t xml:space="preserve">pozostałe koszty </t>
    </r>
    <r>
      <rPr>
        <vertAlign val="superscript"/>
        <sz val="11"/>
        <rFont val="Calibri"/>
        <family val="2"/>
        <charset val="238"/>
      </rPr>
      <t xml:space="preserve">1) </t>
    </r>
  </si>
  <si>
    <t xml:space="preserve">2. </t>
  </si>
  <si>
    <t xml:space="preserve">Przychody przeznaczone na finansowanie kosztów razem, z tego:</t>
  </si>
  <si>
    <r>
      <rPr>
        <sz val="11"/>
        <rFont val="Calibri"/>
        <family val="2"/>
        <charset val="238"/>
      </rPr>
      <t xml:space="preserve">przychody, o których mowa w art. 31 ust. 1 pkt 1 ustawy,</t>
    </r>
    <r>
      <rPr>
        <vertAlign val="superscript"/>
        <sz val="11"/>
        <rFont val="Calibri"/>
        <family val="2"/>
        <charset val="238"/>
      </rPr>
      <t xml:space="preserve">2)</t>
    </r>
    <r>
      <rPr>
        <sz val="11"/>
        <rFont val="Calibri"/>
        <family val="2"/>
        <charset val="238"/>
      </rPr>
      <t xml:space="preserve"> </t>
    </r>
  </si>
  <si>
    <r>
      <rPr>
        <sz val="11"/>
        <rFont val="Calibri"/>
        <family val="2"/>
        <charset val="238"/>
      </rPr>
      <t xml:space="preserve">przychody, o których mowa w art. 31 ust. 2 ustawy,</t>
    </r>
    <r>
      <rPr>
        <vertAlign val="superscript"/>
        <sz val="11"/>
        <rFont val="Calibri"/>
        <family val="2"/>
        <charset val="238"/>
      </rPr>
      <t xml:space="preserve">3)</t>
    </r>
    <r>
      <rPr>
        <sz val="11"/>
        <rFont val="Calibri"/>
        <family val="2"/>
        <charset val="238"/>
      </rPr>
      <t xml:space="preserve"> </t>
    </r>
  </si>
  <si>
    <r>
      <rPr>
        <sz val="11"/>
        <rFont val="Calibri"/>
        <family val="2"/>
        <charset val="238"/>
      </rPr>
      <t xml:space="preserve">przychody, o których mowa w art. 31 ust. 1 pkt 2-4 ustawy,</t>
    </r>
    <r>
      <rPr>
        <vertAlign val="superscript"/>
        <sz val="11"/>
        <rFont val="Calibri"/>
        <family val="2"/>
        <charset val="238"/>
      </rPr>
      <t xml:space="preserve">4)</t>
    </r>
  </si>
  <si>
    <r>
      <rPr>
        <sz val="11"/>
        <rFont val="Calibri"/>
        <family val="2"/>
        <charset val="238"/>
      </rPr>
      <t xml:space="preserve">Koszty audycji dla mniejszości narodowych 
i etnicznych oraz społeczności posługującej się językiem regionalnym,</t>
    </r>
    <r>
      <rPr>
        <vertAlign val="superscript"/>
        <sz val="11"/>
        <rFont val="Calibri"/>
        <family val="2"/>
        <charset val="238"/>
      </rPr>
      <t xml:space="preserve">5)</t>
    </r>
    <r>
      <rPr>
        <sz val="11"/>
        <rFont val="Calibri"/>
        <family val="2"/>
        <charset val="238"/>
      </rPr>
      <t xml:space="preserve"> w tym:</t>
    </r>
  </si>
  <si>
    <r>
      <rPr>
        <sz val="11"/>
        <rFont val="Calibri"/>
        <family val="2"/>
        <charset val="238"/>
      </rPr>
      <t xml:space="preserve">sfinansowane z przychodów, o których mowa w art. 31 ust. 1 pkt 1 ustawy,</t>
    </r>
    <r>
      <rPr>
        <vertAlign val="superscript"/>
        <sz val="11"/>
        <rFont val="Calibri"/>
        <family val="2"/>
        <charset val="238"/>
      </rPr>
      <t xml:space="preserve">6)</t>
    </r>
    <r>
      <rPr>
        <sz val="11"/>
        <rFont val="Calibri"/>
        <family val="2"/>
        <charset val="238"/>
      </rPr>
      <t xml:space="preserve"> </t>
    </r>
  </si>
  <si>
    <t xml:space="preserve">Instrukcja sporządzania sprawozdania - część IV</t>
  </si>
  <si>
    <r>
      <rPr>
        <vertAlign val="superscript"/>
        <sz val="11"/>
        <rFont val="Calibri"/>
        <family val="2"/>
        <charset val="238"/>
      </rPr>
      <t xml:space="preserve">1)</t>
    </r>
    <r>
      <rPr>
        <sz val="11"/>
        <rFont val="Calibri"/>
        <family val="2"/>
        <charset val="238"/>
      </rPr>
      <t xml:space="preserve"> wykazać  w szczególności wartość sprzedanych towarów i materiałów, pozostałe koszty operacyjne, koszty finansowe </t>
    </r>
  </si>
  <si>
    <r>
      <rPr>
        <vertAlign val="superscript"/>
        <sz val="11"/>
        <rFont val="Calibri"/>
        <family val="2"/>
        <charset val="238"/>
      </rPr>
      <t xml:space="preserve">2)</t>
    </r>
    <r>
      <rPr>
        <sz val="11"/>
        <rFont val="Calibri"/>
        <family val="2"/>
        <charset val="238"/>
      </rPr>
      <t xml:space="preserve">wykazać kwotę kosztów sfinansowanych z przychodów, o których mowa w art. 31 ust. 1 pkt 1 ustawy,</t>
    </r>
  </si>
  <si>
    <r>
      <rPr>
        <vertAlign val="superscript"/>
        <sz val="11"/>
        <rFont val="Calibri"/>
        <family val="2"/>
        <charset val="238"/>
      </rPr>
      <t xml:space="preserve">3)</t>
    </r>
    <r>
      <rPr>
        <sz val="11"/>
        <rFont val="Calibri"/>
        <family val="2"/>
        <charset val="238"/>
      </rPr>
      <t xml:space="preserve">wykazać kwotę kosztów sfinansowanych z przychodów, o których mowa w art. 31 ust. 2 ustawy,</t>
    </r>
  </si>
  <si>
    <r>
      <rPr>
        <vertAlign val="superscript"/>
        <sz val="11"/>
        <rFont val="Calibri"/>
        <family val="2"/>
        <charset val="238"/>
      </rPr>
      <t xml:space="preserve">4)</t>
    </r>
    <r>
      <rPr>
        <sz val="11"/>
        <rFont val="Calibri"/>
        <family val="2"/>
        <charset val="238"/>
      </rPr>
      <t xml:space="preserve">wykazać kwotę kosztów sfinansowanych z przychodów, o których mowa w art. 31 ust. 1 pkt 2-4 ustawy,</t>
    </r>
  </si>
  <si>
    <r>
      <rPr>
        <vertAlign val="superscript"/>
        <sz val="11"/>
        <rFont val="Calibri"/>
        <family val="2"/>
        <charset val="238"/>
      </rPr>
      <t xml:space="preserve">5)</t>
    </r>
    <r>
      <rPr>
        <sz val="11"/>
        <rFont val="Calibri"/>
        <family val="2"/>
        <charset val="238"/>
      </rPr>
      <t xml:space="preserve"> z punktu 1 wykazać kwotę kosztów audycji dla mniejszości narodowych i etnicznych oraz społeczności posługującej się językiem regionalnym</t>
    </r>
  </si>
  <si>
    <r>
      <rPr>
        <vertAlign val="superscript"/>
        <sz val="11"/>
        <rFont val="Calibri"/>
        <family val="2"/>
        <charset val="238"/>
      </rPr>
      <t xml:space="preserve">6)</t>
    </r>
    <r>
      <rPr>
        <sz val="11"/>
        <rFont val="Calibri"/>
        <family val="2"/>
        <charset val="238"/>
      </rPr>
      <t xml:space="preserve"> wykazać  kwotę kosztów audycji dla mniejszości narodowych i etnicznych oraz społeczności posługującej się językiem regionalnym sfinansowaną z przychodów, o których mowa w art. 31 ust. 1 pkt 1 ustawy,</t>
    </r>
  </si>
  <si>
    <t xml:space="preserve">Rozszczepienie Elblag</t>
  </si>
  <si>
    <t xml:space="preserve">Radio Warmia i Mazury</t>
  </si>
  <si>
    <t xml:space="preserve">Program lokalny dla mniejszości ukraińskiej</t>
  </si>
  <si>
    <t xml:space="preserve">Część V</t>
  </si>
  <si>
    <t xml:space="preserve">Informacja o całkowitym koszcie realizacji misji publicznej, o której mowa w art. 21 ust. 1 ustawy, ze wskazaniem kosztów przedsięwzięć innych niż programy,
 o których mowa w art. 21 ust. 1a pkt 1 i 2 ustawy,</t>
  </si>
  <si>
    <t xml:space="preserve">Przedsięwzięcia realizujące misję , o których mowa w art. 21 ust. 1 ustawy, inne niż wymienione w części IV sprawozdania</t>
  </si>
  <si>
    <t xml:space="preserve">Nowe Media</t>
  </si>
  <si>
    <t xml:space="preserve">Urządzenia  techniczne (procesor, kodek, DHD)</t>
  </si>
  <si>
    <t xml:space="preserve">Klimatyzator (zw. wart. budynku)</t>
  </si>
  <si>
    <t xml:space="preserve">Zakup samochodów</t>
  </si>
  <si>
    <t xml:space="preserve">Oprogramowanie archiwum, </t>
  </si>
  <si>
    <t xml:space="preserve">Inwestycje w toku (red. W Elblagu, modernizacja studia)</t>
  </si>
  <si>
    <r>
      <rPr>
        <sz val="11"/>
        <rFont val="Calibri"/>
        <family val="2"/>
        <charset val="238"/>
      </rPr>
      <t xml:space="preserve">Wartość nabytych rzeczowych aktywów trwałych oraz wartości niematerialnych i prawnych związanych ze środkami trwałymi, służącymi działalności, 
o której mowa w art. 21 ust. 1 ustawy,</t>
    </r>
    <r>
      <rPr>
        <vertAlign val="superscript"/>
        <sz val="11"/>
        <rFont val="Calibri"/>
        <family val="2"/>
        <charset val="238"/>
      </rPr>
      <t xml:space="preserve">5) </t>
    </r>
    <r>
      <rPr>
        <sz val="11"/>
        <rFont val="Calibri"/>
        <family val="2"/>
        <charset val="238"/>
      </rPr>
      <t xml:space="preserve">w tym:</t>
    </r>
  </si>
  <si>
    <r>
      <rPr>
        <sz val="11"/>
        <rFont val="Calibri"/>
        <family val="2"/>
        <charset val="238"/>
      </rPr>
      <t xml:space="preserve">finansowanie z przychodów, o których mowa  w art. 31 ust.1 pkt 1 ustawy,</t>
    </r>
    <r>
      <rPr>
        <vertAlign val="superscript"/>
        <sz val="11"/>
        <rFont val="Calibri"/>
        <family val="2"/>
        <charset val="238"/>
      </rPr>
      <t xml:space="preserve">6)</t>
    </r>
  </si>
  <si>
    <t xml:space="preserve">Instrukcja sporządzania sprawozdania - część V</t>
  </si>
  <si>
    <r>
      <rPr>
        <vertAlign val="superscript"/>
        <sz val="11"/>
        <rFont val="Calibri"/>
        <family val="2"/>
        <charset val="238"/>
      </rPr>
      <t xml:space="preserve">5)</t>
    </r>
    <r>
      <rPr>
        <sz val="11"/>
        <rFont val="Calibri"/>
        <family val="2"/>
        <charset val="238"/>
      </rPr>
      <t xml:space="preserve">wykazać kwotę wszystkich  nakładów poniesionych w roku sprawozdawczym na rzeczowe aktywa trwałe oraz wartości niematerialne i prawne związane ze środkami trwałymi, z wyszczególnieniem realizowanych zadań</t>
    </r>
  </si>
  <si>
    <r>
      <rPr>
        <vertAlign val="superscript"/>
        <sz val="11"/>
        <rFont val="Calibri"/>
        <family val="2"/>
        <charset val="238"/>
      </rPr>
      <t xml:space="preserve">6)</t>
    </r>
    <r>
      <rPr>
        <sz val="11"/>
        <rFont val="Calibri"/>
        <family val="2"/>
        <charset val="238"/>
      </rPr>
      <t xml:space="preserve">wykazać kwotę nakładów na rzeczowe aktywa trwałe oraz wartości niematerialne i prawne związane ze środkami trwałymi, poniesionych z przychodów, o których mowa w art. 31 ust. 1 pkt 1 ustawy,</t>
    </r>
  </si>
  <si>
    <t xml:space="preserve">Część VI</t>
  </si>
  <si>
    <t xml:space="preserve">Informacja o dochodzie z pozostałej działalności, wyliczenie kosztu netto realizacji misji publicznej oraz wyliczenie nadwyżek, 
o których mowa w art. 31 ust. 7 lub ust. 8 ustawy,</t>
  </si>
  <si>
    <t xml:space="preserve">Wartość</t>
  </si>
  <si>
    <t xml:space="preserve">Przychody z pozostałej działalności </t>
  </si>
  <si>
    <t xml:space="preserve">Koszty pozostałej działalności </t>
  </si>
  <si>
    <r>
      <rPr>
        <sz val="11"/>
        <rFont val="Calibri"/>
        <family val="2"/>
        <charset val="238"/>
      </rPr>
      <t xml:space="preserve">Dochód brutto z pozostałej działalności</t>
    </r>
    <r>
      <rPr>
        <vertAlign val="superscript"/>
        <sz val="11"/>
        <rFont val="Calibri"/>
        <family val="2"/>
        <charset val="238"/>
      </rPr>
      <t xml:space="preserve">1)</t>
    </r>
  </si>
  <si>
    <r>
      <rPr>
        <sz val="11"/>
        <rFont val="Calibri"/>
        <family val="2"/>
        <charset val="238"/>
      </rPr>
      <t xml:space="preserve">Podatek dochodowy</t>
    </r>
    <r>
      <rPr>
        <vertAlign val="superscript"/>
        <sz val="11"/>
        <rFont val="Calibri"/>
        <family val="2"/>
        <charset val="238"/>
      </rPr>
      <t xml:space="preserve">2)</t>
    </r>
  </si>
  <si>
    <r>
      <rPr>
        <sz val="11"/>
        <rFont val="Calibri"/>
        <family val="2"/>
        <charset val="238"/>
      </rPr>
      <t xml:space="preserve">Dochód netto z pozostałej działalności</t>
    </r>
    <r>
      <rPr>
        <vertAlign val="superscript"/>
        <sz val="11"/>
        <rFont val="Calibri"/>
        <family val="2"/>
        <charset val="238"/>
      </rPr>
      <t xml:space="preserve">3)</t>
    </r>
  </si>
  <si>
    <t xml:space="preserve">Całkowity koszt realizacji misji publicznej, o której mowa w art. 21 ust. 1 ustawy,</t>
  </si>
  <si>
    <r>
      <rPr>
        <sz val="11"/>
        <rFont val="Calibri"/>
        <family val="2"/>
        <charset val="238"/>
      </rPr>
      <t xml:space="preserve">Koszt netto realizacji misji publicznej, o której mowa w art. 21 ust. 1 ustawy,</t>
    </r>
    <r>
      <rPr>
        <vertAlign val="superscript"/>
        <sz val="11"/>
        <rFont val="Calibri"/>
        <family val="2"/>
        <charset val="238"/>
      </rPr>
      <t xml:space="preserve">4)</t>
    </r>
  </si>
  <si>
    <r>
      <rPr>
        <sz val="11"/>
        <rFont val="Calibri"/>
        <family val="2"/>
        <charset val="238"/>
      </rPr>
      <t xml:space="preserve">Przychody, o których mowa w art. 31 ust. 1 pkt 1 i ust. 2  ustawy,</t>
    </r>
    <r>
      <rPr>
        <vertAlign val="superscript"/>
        <sz val="11"/>
        <rFont val="Calibri"/>
        <family val="2"/>
        <charset val="238"/>
      </rPr>
      <t xml:space="preserve">5)</t>
    </r>
  </si>
  <si>
    <r>
      <rPr>
        <sz val="11"/>
        <rFont val="Calibri"/>
        <family val="2"/>
        <charset val="238"/>
      </rPr>
      <t xml:space="preserve">Nadwyżka</t>
    </r>
    <r>
      <rPr>
        <vertAlign val="superscript"/>
        <sz val="11"/>
        <rFont val="Calibri"/>
        <family val="2"/>
        <charset val="238"/>
      </rPr>
      <t xml:space="preserve">6)</t>
    </r>
  </si>
  <si>
    <t xml:space="preserve">Całkowity koszt realizacji misji publicznej z zatwierdzonego planu,       
o którym mowa w art. 21c ust. 1 ustawy, w danym roku sprawozdawczym</t>
  </si>
  <si>
    <t xml:space="preserve">Udział nadwyżki w całkowitym koszcie realizacji misji publicznej, o której mowa w art. 21 ust. 1 ustawy, z zatwierdzonego planu, 
o którym mowa w art. 21c ust. 1 ustawy, w danym roku sprawozdawczym (w %)</t>
  </si>
  <si>
    <t xml:space="preserve">Instrukcja sporządzania sprawozdania - część VI</t>
  </si>
  <si>
    <r>
      <rPr>
        <vertAlign val="superscript"/>
        <sz val="11"/>
        <rFont val="Calibri"/>
        <family val="2"/>
        <charset val="238"/>
      </rPr>
      <t xml:space="preserve">1) </t>
    </r>
    <r>
      <rPr>
        <sz val="11"/>
        <rFont val="Calibri"/>
        <family val="2"/>
        <charset val="238"/>
      </rPr>
      <t xml:space="preserve">wykazać różnicę: pkt 1 - pkt 2</t>
    </r>
  </si>
  <si>
    <r>
      <rPr>
        <vertAlign val="superscript"/>
        <sz val="11"/>
        <rFont val="Calibri"/>
        <family val="2"/>
        <charset val="238"/>
      </rPr>
      <t xml:space="preserve">2)</t>
    </r>
    <r>
      <rPr>
        <sz val="11"/>
        <rFont val="Calibri"/>
        <family val="2"/>
        <charset val="238"/>
      </rPr>
      <t xml:space="preserve"> wykazać podatek dochodowy do zapłaty z działalności gospodarczej, wykazany w rachunku zysków i strat sprawozdania finansowego za dany rok sprawozdawczy</t>
    </r>
  </si>
  <si>
    <r>
      <rPr>
        <vertAlign val="superscript"/>
        <sz val="11"/>
        <rFont val="Calibri"/>
        <family val="2"/>
        <charset val="238"/>
      </rPr>
      <t xml:space="preserve">3)</t>
    </r>
    <r>
      <rPr>
        <sz val="11"/>
        <rFont val="Calibri"/>
        <family val="2"/>
        <charset val="238"/>
      </rPr>
      <t xml:space="preserve">wykazać różnicę: pkt 3 - pkt 4; w przypadku, gdy różnica  ≤ 0 wykazać 0</t>
    </r>
  </si>
  <si>
    <r>
      <rPr>
        <vertAlign val="superscript"/>
        <sz val="11"/>
        <rFont val="Calibri"/>
        <family val="2"/>
        <charset val="238"/>
      </rPr>
      <t xml:space="preserve">4)</t>
    </r>
    <r>
      <rPr>
        <sz val="11"/>
        <rFont val="Calibri"/>
        <family val="2"/>
        <charset val="238"/>
      </rPr>
      <t xml:space="preserve">wykazać różnicę: pkt 6 - pkt 5</t>
    </r>
  </si>
  <si>
    <r>
      <rPr>
        <vertAlign val="superscript"/>
        <sz val="11"/>
        <rFont val="Calibri"/>
        <family val="2"/>
        <charset val="238"/>
      </rPr>
      <t xml:space="preserve">5)</t>
    </r>
    <r>
      <rPr>
        <sz val="11"/>
        <rFont val="Calibri"/>
        <family val="2"/>
        <charset val="238"/>
      </rPr>
      <t xml:space="preserve">wykazać przychody osiągnięte w danym roku sprawozdawczym </t>
    </r>
  </si>
  <si>
    <r>
      <rPr>
        <vertAlign val="superscript"/>
        <sz val="11"/>
        <rFont val="Calibri"/>
        <family val="2"/>
        <charset val="238"/>
      </rPr>
      <t xml:space="preserve">6)</t>
    </r>
    <r>
      <rPr>
        <sz val="11"/>
        <rFont val="Calibri"/>
        <family val="2"/>
        <charset val="238"/>
      </rPr>
      <t xml:space="preserve">wykazać różnicę: pkt 7 - pkt 8</t>
    </r>
  </si>
  <si>
    <t xml:space="preserve">Część VII</t>
  </si>
  <si>
    <t xml:space="preserve">Propozycja przeznaczenia nadwyżki, o której mowa w art. 31 ust. 7 ustawy,</t>
  </si>
  <si>
    <t xml:space="preserve">Informacja dotycząca przeznaczenia nadwyżki, o której mowa w art. 31 ust. 7 ustawy,</t>
  </si>
  <si>
    <t xml:space="preserve">Nadwyżka środków zostanie przeznaczona na zadania dotyczace pełnienia misji publicznej w zakresie informacji, publicystyki, kultury, edukacji, sportu i rozrywki. </t>
  </si>
  <si>
    <t xml:space="preserve">Część VIII</t>
  </si>
  <si>
    <r>
      <rPr>
        <b val="true"/>
        <sz val="11"/>
        <color rgb="FF000000"/>
        <rFont val="Calibri"/>
        <family val="2"/>
        <charset val="238"/>
      </rPr>
      <t xml:space="preserve">Informacja o sposobie wykonania zaleceń lub działań naprawczych, o których mowa w art. 31b ust.3 ustawy,</t>
    </r>
    <r>
      <rPr>
        <b val="true"/>
        <vertAlign val="superscript"/>
        <sz val="11"/>
        <color rgb="FF000000"/>
        <rFont val="Calibri"/>
        <family val="2"/>
        <charset val="238"/>
      </rPr>
      <t xml:space="preserve">1)</t>
    </r>
  </si>
  <si>
    <t xml:space="preserve">Opis sposobu wykonania zaleceń lub działań naprawczych, o których mowa w art. 31b ust.3 ustawy,</t>
  </si>
  <si>
    <t xml:space="preserve">Spółka nie otrzymała zaleceń oraz działań naprawczych.</t>
  </si>
  <si>
    <r>
      <rPr>
        <vertAlign val="superscript"/>
        <sz val="11"/>
        <color rgb="FF000000"/>
        <rFont val="Calibri"/>
        <family val="2"/>
        <charset val="238"/>
      </rPr>
      <t xml:space="preserve">1) </t>
    </r>
    <r>
      <rPr>
        <sz val="11"/>
        <color rgb="FF000000"/>
        <rFont val="Calibri"/>
        <family val="2"/>
        <charset val="238"/>
      </rPr>
      <t xml:space="preserve">wypełnić w przypadku, gdy jednostka otrzymała zalecenia lub działania naprawcze, o których mowa w art. 31b ust. 3 ustawy, </t>
    </r>
  </si>
  <si>
    <t xml:space="preserve">                      ……………………………………………..</t>
  </si>
  <si>
    <t xml:space="preserve">……………………………………………</t>
  </si>
  <si>
    <t xml:space="preserve">                                        data</t>
  </si>
  <si>
    <t xml:space="preserve">podpis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</si>
</sst>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#,##0.00"/>
  </numFmts>
  <fonts count="27"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1"/>
      <color rgb="FF000000"/>
      <name val="Calibri"/>
      <family val="2"/>
      <charset val="238"/>
    </font>
    <font>
      <b val="true"/>
      <sz val="11"/>
      <name val="Calibri"/>
      <family val="2"/>
      <charset val="238"/>
    </font>
    <font>
      <sz val="11"/>
      <name val="Arial"/>
      <family val="2"/>
      <charset val="238"/>
    </font>
    <font>
      <sz val="11"/>
      <name val="Calibri"/>
      <family val="2"/>
      <charset val="238"/>
    </font>
    <font>
      <vertAlign val="superscript"/>
      <sz val="10"/>
      <name val="Calibri"/>
      <family val="2"/>
      <charset val="238"/>
    </font>
    <font>
      <sz val="11"/>
      <name val="Calibri"/>
      <family val="2"/>
      <charset val="1"/>
    </font>
    <font>
      <sz val="12"/>
      <name val="Calibri"/>
      <family val="2"/>
      <charset val="1"/>
    </font>
    <font>
      <sz val="11"/>
      <color rgb="FF00B050"/>
      <name val="Arial"/>
      <family val="2"/>
      <charset val="238"/>
    </font>
    <font>
      <u val="single"/>
      <sz val="11"/>
      <name val="Calibri"/>
      <family val="2"/>
      <charset val="238"/>
    </font>
    <font>
      <sz val="10"/>
      <name val="Calibri"/>
      <family val="2"/>
      <charset val="238"/>
    </font>
    <font>
      <vertAlign val="superscript"/>
      <sz val="11"/>
      <color rgb="FF000000"/>
      <name val="Calibri"/>
      <family val="2"/>
      <charset val="238"/>
    </font>
    <font>
      <b val="true"/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vertAlign val="superscript"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vertAlign val="superscript"/>
      <sz val="11"/>
      <name val="Calibri"/>
      <family val="2"/>
      <charset val="238"/>
    </font>
    <font>
      <sz val="12"/>
      <name val="Calibri"/>
      <family val="2"/>
      <charset val="238"/>
    </font>
    <font>
      <sz val="11"/>
      <color rgb="FFFF0000"/>
      <name val="Calibri"/>
      <family val="2"/>
      <charset val="238"/>
    </font>
    <font>
      <b val="true"/>
      <sz val="12"/>
      <name val="Calibri"/>
      <family val="2"/>
      <charset val="238"/>
    </font>
    <font>
      <b val="true"/>
      <vertAlign val="superscript"/>
      <sz val="11"/>
      <color rgb="FF000000"/>
      <name val="Calibri"/>
      <family val="2"/>
      <charset val="238"/>
    </font>
    <font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2DCDB"/>
        <bgColor rgb="FFD9D9D9"/>
      </patternFill>
    </fill>
    <fill>
      <patternFill patternType="solid">
        <fgColor rgb="FFFFFFFF"/>
        <bgColor rgb="FFFFFFCC"/>
      </patternFill>
    </fill>
    <fill>
      <patternFill patternType="solid">
        <fgColor rgb="FFD9D9D9"/>
        <bgColor rgb="FFF2DCDB"/>
      </patternFill>
    </fill>
  </fills>
  <borders count="8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</borders>
  <cellStyleXfs count="2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0" applyFont="true" applyBorder="false" applyAlignment="true" applyProtection="false">
      <alignment horizontal="general" vertical="bottom" textRotation="0" wrapText="false" indent="0" shrinkToFit="false"/>
    </xf>
    <xf numFmtId="164" fontId="6" fillId="2" borderId="0" applyFont="true" applyBorder="false" applyAlignment="true" applyProtection="false">
      <alignment horizontal="general" vertical="bottom" textRotation="0" wrapText="false" indent="0" shrinkToFit="false"/>
    </xf>
  </cellStyleXfs>
  <cellXfs count="17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3" borderId="0" xfId="23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3" borderId="0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3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4" borderId="2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3" borderId="2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3" borderId="2" xfId="23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7" fillId="3" borderId="2" xfId="2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9" fillId="3" borderId="0" xfId="23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7" fillId="3" borderId="2" xfId="2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9" fillId="3" borderId="2" xfId="2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9" fillId="3" borderId="3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3" borderId="3" xfId="23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9" fillId="3" borderId="3" xfId="2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9" fillId="3" borderId="2" xfId="23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3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2" xfId="2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9" fillId="4" borderId="2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3" borderId="2" xfId="2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3" borderId="2" xfId="2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6" fillId="3" borderId="0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0" xfId="23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3" borderId="0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6" fillId="3" borderId="0" xfId="23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2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2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0" xfId="2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4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4" borderId="4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4" borderId="5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4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9" fillId="3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6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6" fontId="9" fillId="0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6" fontId="9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7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6" fontId="9" fillId="0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top" textRotation="0" wrapText="true" indent="3" shrinkToFit="false"/>
      <protection locked="true" hidden="false"/>
    </xf>
    <xf numFmtId="166" fontId="9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1" fillId="0" borderId="0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2" fillId="0" borderId="0" xfId="2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22" fillId="0" borderId="0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21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7" fillId="0" borderId="0" xfId="21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7" fillId="0" borderId="1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4" borderId="2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3" borderId="2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0" xfId="24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3" borderId="0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2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0" xfId="2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9" fillId="0" borderId="0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2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7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4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4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3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3" borderId="2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9" fillId="3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9" fillId="3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6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9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9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9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9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6" fillId="3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9" fillId="3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9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9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9" fillId="0" borderId="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9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23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9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4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4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4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9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9" fillId="0" borderId="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7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7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9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9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9" fillId="0" borderId="2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9" fillId="0" borderId="2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2" xfId="2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9" fillId="0" borderId="2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9" fillId="0" borderId="2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9" fillId="0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2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22" fillId="0" borderId="2" xfId="2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0" xfId="2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9" fillId="0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9" fillId="0" borderId="7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2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22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2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3" borderId="1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1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3" borderId="0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6" fillId="3" borderId="0" xfId="24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6" fillId="3" borderId="0" xfId="24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1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2" xfId="20"/>
    <cellStyle name="Normalny 2 2 3 2" xfId="21"/>
    <cellStyle name="Normalny 2 2 3 2 2" xfId="22"/>
    <cellStyle name="Excel Built-in 20% - Accent2 1" xfId="23"/>
    <cellStyle name="Excel Built-in 20% - Accent2" xfId="24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2DCDB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D9D9D9"/>
    <pageSetUpPr fitToPage="true"/>
  </sheetPr>
  <dimension ref="A1:N4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6" activeCellId="0" sqref="K6"/>
    </sheetView>
  </sheetViews>
  <sheetFormatPr defaultRowHeight="15" zeroHeight="false" outlineLevelRow="0" outlineLevelCol="0"/>
  <cols>
    <col collapsed="false" customWidth="true" hidden="false" outlineLevel="0" max="1" min="1" style="1" width="4.57"/>
    <col collapsed="false" customWidth="true" hidden="false" outlineLevel="0" max="2" min="2" style="1" width="31.15"/>
    <col collapsed="false" customWidth="true" hidden="false" outlineLevel="0" max="3" min="3" style="1" width="57.42"/>
    <col collapsed="false" customWidth="true" hidden="false" outlineLevel="0" max="4" min="4" style="1" width="16.71"/>
    <col collapsed="false" customWidth="true" hidden="false" outlineLevel="0" max="5" min="5" style="1" width="22.7"/>
    <col collapsed="false" customWidth="true" hidden="false" outlineLevel="0" max="1025" min="6" style="0" width="8.67"/>
  </cols>
  <sheetData>
    <row r="1" customFormat="false" ht="39.75" hidden="false" customHeight="true" outlineLevel="0" collapsed="false">
      <c r="A1" s="2" t="s">
        <v>0</v>
      </c>
      <c r="B1" s="2"/>
      <c r="C1" s="2"/>
      <c r="D1" s="2"/>
      <c r="E1" s="2"/>
      <c r="F1" s="3"/>
      <c r="G1" s="3"/>
      <c r="H1" s="3"/>
      <c r="I1" s="3"/>
    </row>
    <row r="2" customFormat="false" ht="32.25" hidden="false" customHeight="true" outlineLevel="0" collapsed="false">
      <c r="A2" s="4" t="s">
        <v>1</v>
      </c>
      <c r="B2" s="4"/>
      <c r="C2" s="4"/>
      <c r="D2" s="4"/>
      <c r="E2" s="4"/>
      <c r="F2" s="3"/>
      <c r="G2" s="3"/>
      <c r="H2" s="3"/>
      <c r="I2" s="3"/>
    </row>
    <row r="3" customFormat="false" ht="15" hidden="false" customHeight="true" outlineLevel="0" collapsed="false">
      <c r="A3" s="5" t="s">
        <v>2</v>
      </c>
      <c r="B3" s="5"/>
      <c r="C3" s="5"/>
      <c r="D3" s="5"/>
      <c r="E3" s="5"/>
      <c r="F3" s="3"/>
      <c r="G3" s="3"/>
      <c r="H3" s="3"/>
      <c r="I3" s="3"/>
    </row>
    <row r="4" customFormat="false" ht="9" hidden="false" customHeight="true" outlineLevel="0" collapsed="false">
      <c r="A4" s="6" t="s">
        <v>3</v>
      </c>
      <c r="B4" s="6"/>
      <c r="C4" s="6"/>
      <c r="D4" s="6"/>
      <c r="E4" s="6"/>
      <c r="F4" s="3"/>
      <c r="G4" s="3"/>
      <c r="H4" s="3"/>
      <c r="I4" s="3"/>
    </row>
    <row r="5" customFormat="false" ht="42" hidden="false" customHeight="true" outlineLevel="0" collapsed="false">
      <c r="A5" s="7" t="n">
        <v>1</v>
      </c>
      <c r="B5" s="7" t="s">
        <v>4</v>
      </c>
      <c r="C5" s="7" t="s">
        <v>5</v>
      </c>
      <c r="D5" s="7"/>
      <c r="E5" s="7"/>
      <c r="F5" s="3"/>
      <c r="G5" s="3"/>
      <c r="H5" s="3"/>
      <c r="I5" s="3"/>
    </row>
    <row r="6" customFormat="false" ht="213" hidden="false" customHeight="true" outlineLevel="0" collapsed="false">
      <c r="A6" s="8" t="s">
        <v>6</v>
      </c>
      <c r="B6" s="9" t="s">
        <v>7</v>
      </c>
      <c r="C6" s="10" t="s">
        <v>8</v>
      </c>
      <c r="D6" s="10"/>
      <c r="E6" s="10"/>
      <c r="F6" s="3"/>
      <c r="G6" s="3"/>
      <c r="H6" s="3"/>
      <c r="I6" s="3"/>
    </row>
    <row r="7" customFormat="false" ht="84.75" hidden="false" customHeight="true" outlineLevel="0" collapsed="false">
      <c r="A7" s="8" t="s">
        <v>9</v>
      </c>
      <c r="B7" s="11" t="s">
        <v>10</v>
      </c>
      <c r="C7" s="12" t="s">
        <v>11</v>
      </c>
      <c r="D7" s="12"/>
      <c r="E7" s="12"/>
      <c r="F7" s="3"/>
      <c r="G7" s="3"/>
      <c r="H7" s="3"/>
      <c r="I7" s="3"/>
    </row>
    <row r="8" customFormat="false" ht="273.1" hidden="false" customHeight="true" outlineLevel="0" collapsed="false">
      <c r="A8" s="8" t="s">
        <v>12</v>
      </c>
      <c r="B8" s="9" t="s">
        <v>13</v>
      </c>
      <c r="C8" s="13" t="s">
        <v>14</v>
      </c>
      <c r="D8" s="13"/>
      <c r="E8" s="13"/>
      <c r="F8" s="3"/>
      <c r="G8" s="3"/>
      <c r="H8" s="3"/>
      <c r="I8" s="3"/>
    </row>
    <row r="9" customFormat="false" ht="140.25" hidden="false" customHeight="true" outlineLevel="0" collapsed="false">
      <c r="A9" s="8" t="s">
        <v>15</v>
      </c>
      <c r="B9" s="9" t="s">
        <v>16</v>
      </c>
      <c r="C9" s="13" t="s">
        <v>17</v>
      </c>
      <c r="D9" s="13"/>
      <c r="E9" s="13"/>
      <c r="F9" s="3"/>
      <c r="G9" s="3"/>
      <c r="H9" s="3"/>
      <c r="I9" s="3"/>
    </row>
    <row r="10" customFormat="false" ht="184.5" hidden="false" customHeight="true" outlineLevel="0" collapsed="false">
      <c r="A10" s="8" t="s">
        <v>18</v>
      </c>
      <c r="B10" s="9" t="s">
        <v>19</v>
      </c>
      <c r="C10" s="13" t="s">
        <v>20</v>
      </c>
      <c r="D10" s="13"/>
      <c r="E10" s="13"/>
      <c r="F10" s="3"/>
      <c r="G10" s="3"/>
      <c r="H10" s="3"/>
      <c r="I10" s="3"/>
    </row>
    <row r="11" customFormat="false" ht="264" hidden="false" customHeight="true" outlineLevel="0" collapsed="false">
      <c r="A11" s="8" t="s">
        <v>21</v>
      </c>
      <c r="B11" s="9" t="s">
        <v>22</v>
      </c>
      <c r="C11" s="13" t="s">
        <v>23</v>
      </c>
      <c r="D11" s="13"/>
      <c r="E11" s="13"/>
      <c r="F11" s="3"/>
      <c r="G11" s="3"/>
      <c r="H11" s="3"/>
      <c r="I11" s="3"/>
      <c r="L11" s="14"/>
    </row>
    <row r="12" customFormat="false" ht="147" hidden="false" customHeight="true" outlineLevel="0" collapsed="false">
      <c r="A12" s="8" t="s">
        <v>24</v>
      </c>
      <c r="B12" s="9" t="s">
        <v>25</v>
      </c>
      <c r="C12" s="13" t="s">
        <v>26</v>
      </c>
      <c r="D12" s="13"/>
      <c r="E12" s="13"/>
      <c r="F12" s="15"/>
      <c r="G12" s="3"/>
      <c r="H12" s="3"/>
      <c r="I12" s="3"/>
    </row>
    <row r="13" customFormat="false" ht="171" hidden="false" customHeight="true" outlineLevel="0" collapsed="false">
      <c r="A13" s="8" t="s">
        <v>27</v>
      </c>
      <c r="B13" s="9" t="s">
        <v>28</v>
      </c>
      <c r="C13" s="13" t="s">
        <v>29</v>
      </c>
      <c r="D13" s="13"/>
      <c r="E13" s="13"/>
      <c r="F13" s="3"/>
      <c r="G13" s="3"/>
      <c r="H13" s="3"/>
      <c r="I13" s="3"/>
    </row>
    <row r="14" customFormat="false" ht="394.5" hidden="false" customHeight="true" outlineLevel="0" collapsed="false">
      <c r="A14" s="16" t="s">
        <v>30</v>
      </c>
      <c r="B14" s="17" t="s">
        <v>31</v>
      </c>
      <c r="C14" s="18" t="s">
        <v>32</v>
      </c>
      <c r="D14" s="18"/>
      <c r="E14" s="18"/>
      <c r="F14" s="3"/>
      <c r="G14" s="3"/>
      <c r="H14" s="3"/>
      <c r="I14" s="3"/>
    </row>
    <row r="15" customFormat="false" ht="75" hidden="false" customHeight="true" outlineLevel="0" collapsed="false">
      <c r="A15" s="8" t="s">
        <v>33</v>
      </c>
      <c r="B15" s="19" t="s">
        <v>34</v>
      </c>
      <c r="C15" s="13" t="s">
        <v>35</v>
      </c>
      <c r="D15" s="13"/>
      <c r="E15" s="13"/>
      <c r="F15" s="3"/>
      <c r="G15" s="3"/>
      <c r="H15" s="3"/>
      <c r="I15" s="3"/>
    </row>
    <row r="16" customFormat="false" ht="159" hidden="false" customHeight="true" outlineLevel="0" collapsed="false">
      <c r="A16" s="8" t="s">
        <v>36</v>
      </c>
      <c r="B16" s="9" t="s">
        <v>37</v>
      </c>
      <c r="C16" s="13" t="s">
        <v>38</v>
      </c>
      <c r="D16" s="13"/>
      <c r="E16" s="13"/>
      <c r="F16" s="3"/>
      <c r="G16" s="3"/>
      <c r="H16" s="3"/>
      <c r="I16" s="3"/>
    </row>
    <row r="17" customFormat="false" ht="231.75" hidden="false" customHeight="true" outlineLevel="0" collapsed="false">
      <c r="A17" s="8" t="s">
        <v>39</v>
      </c>
      <c r="B17" s="19" t="s">
        <v>40</v>
      </c>
      <c r="C17" s="20" t="s">
        <v>41</v>
      </c>
      <c r="D17" s="20"/>
      <c r="E17" s="20"/>
      <c r="F17" s="3"/>
      <c r="G17" s="3"/>
      <c r="H17" s="3"/>
      <c r="I17" s="3"/>
    </row>
    <row r="18" customFormat="false" ht="129.75" hidden="false" customHeight="true" outlineLevel="0" collapsed="false">
      <c r="A18" s="8" t="s">
        <v>42</v>
      </c>
      <c r="B18" s="19" t="s">
        <v>43</v>
      </c>
      <c r="C18" s="20" t="s">
        <v>41</v>
      </c>
      <c r="D18" s="20"/>
      <c r="E18" s="20"/>
      <c r="F18" s="3"/>
      <c r="G18" s="3"/>
      <c r="H18" s="3"/>
      <c r="I18" s="3"/>
    </row>
    <row r="19" customFormat="false" ht="110.25" hidden="false" customHeight="true" outlineLevel="0" collapsed="false">
      <c r="A19" s="8" t="s">
        <v>44</v>
      </c>
      <c r="B19" s="19" t="s">
        <v>45</v>
      </c>
      <c r="C19" s="21" t="s">
        <v>46</v>
      </c>
      <c r="D19" s="21"/>
      <c r="E19" s="21"/>
      <c r="F19" s="3"/>
      <c r="G19" s="3"/>
      <c r="H19" s="3"/>
      <c r="I19" s="3"/>
    </row>
    <row r="20" customFormat="false" ht="69" hidden="false" customHeight="true" outlineLevel="0" collapsed="false">
      <c r="A20" s="22" t="s">
        <v>47</v>
      </c>
      <c r="B20" s="7" t="s">
        <v>48</v>
      </c>
      <c r="C20" s="7" t="s">
        <v>49</v>
      </c>
      <c r="D20" s="7"/>
      <c r="E20" s="7"/>
      <c r="F20" s="3"/>
      <c r="G20" s="3"/>
      <c r="H20" s="3"/>
      <c r="I20" s="3"/>
    </row>
    <row r="21" customFormat="false" ht="85.5" hidden="false" customHeight="true" outlineLevel="0" collapsed="false">
      <c r="A21" s="8" t="s">
        <v>50</v>
      </c>
      <c r="B21" s="19" t="s">
        <v>51</v>
      </c>
      <c r="C21" s="21" t="s">
        <v>52</v>
      </c>
      <c r="D21" s="21"/>
      <c r="E21" s="21"/>
      <c r="F21" s="3"/>
      <c r="G21" s="3"/>
      <c r="H21" s="3"/>
      <c r="I21" s="3"/>
    </row>
    <row r="22" customFormat="false" ht="78" hidden="false" customHeight="true" outlineLevel="0" collapsed="false">
      <c r="A22" s="8" t="s">
        <v>53</v>
      </c>
      <c r="B22" s="19" t="s">
        <v>54</v>
      </c>
      <c r="C22" s="21" t="s">
        <v>55</v>
      </c>
      <c r="D22" s="21"/>
      <c r="E22" s="21"/>
      <c r="F22" s="3"/>
      <c r="G22" s="3"/>
      <c r="H22" s="3"/>
      <c r="I22" s="3"/>
    </row>
    <row r="23" customFormat="false" ht="83.25" hidden="false" customHeight="true" outlineLevel="0" collapsed="false">
      <c r="A23" s="8" t="s">
        <v>56</v>
      </c>
      <c r="B23" s="19" t="s">
        <v>57</v>
      </c>
      <c r="C23" s="21" t="s">
        <v>58</v>
      </c>
      <c r="D23" s="21"/>
      <c r="E23" s="21"/>
      <c r="F23" s="3"/>
      <c r="G23" s="3"/>
      <c r="H23" s="3"/>
      <c r="I23" s="3"/>
    </row>
    <row r="24" customFormat="false" ht="128.25" hidden="false" customHeight="true" outlineLevel="0" collapsed="false">
      <c r="A24" s="8" t="s">
        <v>59</v>
      </c>
      <c r="B24" s="19" t="s">
        <v>60</v>
      </c>
      <c r="C24" s="21" t="s">
        <v>61</v>
      </c>
      <c r="D24" s="21"/>
      <c r="E24" s="21"/>
      <c r="F24" s="3"/>
      <c r="G24" s="3"/>
      <c r="H24" s="3"/>
      <c r="I24" s="3"/>
    </row>
    <row r="25" customFormat="false" ht="142.5" hidden="false" customHeight="true" outlineLevel="0" collapsed="false">
      <c r="A25" s="8" t="s">
        <v>62</v>
      </c>
      <c r="B25" s="19" t="s">
        <v>63</v>
      </c>
      <c r="C25" s="23" t="s">
        <v>64</v>
      </c>
      <c r="D25" s="23"/>
      <c r="E25" s="23"/>
      <c r="F25" s="24"/>
      <c r="G25" s="3"/>
      <c r="H25" s="3"/>
      <c r="I25" s="3"/>
    </row>
    <row r="26" customFormat="false" ht="106.5" hidden="false" customHeight="true" outlineLevel="0" collapsed="false">
      <c r="A26" s="8" t="s">
        <v>65</v>
      </c>
      <c r="B26" s="19" t="s">
        <v>66</v>
      </c>
      <c r="C26" s="21" t="s">
        <v>67</v>
      </c>
      <c r="D26" s="21"/>
      <c r="E26" s="21"/>
      <c r="F26" s="3"/>
      <c r="G26" s="3"/>
      <c r="H26" s="3"/>
      <c r="I26" s="3"/>
    </row>
    <row r="27" customFormat="false" ht="139.5" hidden="false" customHeight="true" outlineLevel="0" collapsed="false">
      <c r="A27" s="8" t="s">
        <v>68</v>
      </c>
      <c r="B27" s="19" t="s">
        <v>69</v>
      </c>
      <c r="C27" s="21" t="s">
        <v>70</v>
      </c>
      <c r="D27" s="21"/>
      <c r="E27" s="21"/>
      <c r="F27" s="3"/>
      <c r="G27" s="3"/>
      <c r="H27" s="3"/>
      <c r="I27" s="3"/>
    </row>
    <row r="28" customFormat="false" ht="99.75" hidden="false" customHeight="true" outlineLevel="0" collapsed="false">
      <c r="A28" s="8" t="s">
        <v>71</v>
      </c>
      <c r="B28" s="19" t="s">
        <v>72</v>
      </c>
      <c r="C28" s="21" t="s">
        <v>73</v>
      </c>
      <c r="D28" s="21"/>
      <c r="E28" s="21"/>
      <c r="F28" s="3"/>
      <c r="G28" s="3"/>
      <c r="H28" s="3"/>
      <c r="I28" s="3"/>
      <c r="K28" s="14"/>
    </row>
    <row r="29" customFormat="false" ht="101.25" hidden="false" customHeight="true" outlineLevel="0" collapsed="false">
      <c r="A29" s="8" t="s">
        <v>74</v>
      </c>
      <c r="B29" s="19" t="s">
        <v>75</v>
      </c>
      <c r="C29" s="21" t="s">
        <v>76</v>
      </c>
      <c r="D29" s="21"/>
      <c r="E29" s="21"/>
      <c r="F29" s="3"/>
      <c r="G29" s="3"/>
      <c r="H29" s="3"/>
      <c r="I29" s="3"/>
    </row>
    <row r="30" customFormat="false" ht="102.75" hidden="false" customHeight="true" outlineLevel="0" collapsed="false">
      <c r="A30" s="8" t="s">
        <v>77</v>
      </c>
      <c r="B30" s="19" t="s">
        <v>78</v>
      </c>
      <c r="C30" s="21" t="s">
        <v>79</v>
      </c>
      <c r="D30" s="21"/>
      <c r="E30" s="21"/>
      <c r="F30" s="3"/>
      <c r="G30" s="3"/>
      <c r="H30" s="3"/>
      <c r="I30" s="3"/>
      <c r="N30" s="0" t="s">
        <v>80</v>
      </c>
    </row>
    <row r="31" customFormat="false" ht="101.25" hidden="false" customHeight="true" outlineLevel="0" collapsed="false">
      <c r="A31" s="8" t="s">
        <v>81</v>
      </c>
      <c r="B31" s="19" t="s">
        <v>82</v>
      </c>
      <c r="C31" s="21" t="s">
        <v>83</v>
      </c>
      <c r="D31" s="21"/>
      <c r="E31" s="21"/>
      <c r="F31" s="3"/>
      <c r="G31" s="3"/>
      <c r="H31" s="3"/>
      <c r="I31" s="3"/>
    </row>
    <row r="32" customFormat="false" ht="62.25" hidden="false" customHeight="true" outlineLevel="0" collapsed="false">
      <c r="A32" s="22" t="s">
        <v>84</v>
      </c>
      <c r="B32" s="7" t="s">
        <v>85</v>
      </c>
      <c r="C32" s="7" t="s">
        <v>86</v>
      </c>
      <c r="D32" s="7"/>
      <c r="E32" s="7"/>
      <c r="F32" s="3"/>
      <c r="G32" s="3"/>
      <c r="H32" s="3"/>
      <c r="I32" s="3"/>
    </row>
    <row r="33" customFormat="false" ht="95.25" hidden="false" customHeight="true" outlineLevel="0" collapsed="false">
      <c r="A33" s="8" t="s">
        <v>87</v>
      </c>
      <c r="B33" s="19" t="s">
        <v>88</v>
      </c>
      <c r="C33" s="25" t="s">
        <v>89</v>
      </c>
      <c r="D33" s="25"/>
      <c r="E33" s="25"/>
      <c r="F33" s="3"/>
      <c r="G33" s="3"/>
      <c r="H33" s="3"/>
      <c r="I33" s="3"/>
    </row>
    <row r="34" customFormat="false" ht="156.75" hidden="false" customHeight="true" outlineLevel="0" collapsed="false">
      <c r="A34" s="8" t="s">
        <v>90</v>
      </c>
      <c r="B34" s="19" t="s">
        <v>91</v>
      </c>
      <c r="C34" s="25" t="s">
        <v>92</v>
      </c>
      <c r="D34" s="25"/>
      <c r="E34" s="25"/>
      <c r="F34" s="3"/>
      <c r="G34" s="3"/>
      <c r="H34" s="3"/>
      <c r="I34" s="3"/>
    </row>
    <row r="35" customFormat="false" ht="108.75" hidden="false" customHeight="true" outlineLevel="0" collapsed="false">
      <c r="A35" s="8" t="s">
        <v>93</v>
      </c>
      <c r="B35" s="19" t="s">
        <v>94</v>
      </c>
      <c r="C35" s="20" t="s">
        <v>41</v>
      </c>
      <c r="D35" s="20"/>
      <c r="E35" s="20"/>
      <c r="F35" s="3"/>
      <c r="G35" s="3"/>
      <c r="H35" s="3"/>
      <c r="I35" s="3"/>
    </row>
    <row r="36" customFormat="false" ht="226.5" hidden="false" customHeight="true" outlineLevel="0" collapsed="false">
      <c r="A36" s="8" t="s">
        <v>95</v>
      </c>
      <c r="B36" s="19" t="s">
        <v>96</v>
      </c>
      <c r="C36" s="21" t="s">
        <v>97</v>
      </c>
      <c r="D36" s="21"/>
      <c r="E36" s="21"/>
      <c r="F36" s="3"/>
      <c r="G36" s="3"/>
      <c r="H36" s="3"/>
      <c r="I36" s="3"/>
    </row>
    <row r="37" customFormat="false" ht="15" hidden="false" customHeight="false" outlineLevel="0" collapsed="false">
      <c r="A37" s="26"/>
      <c r="B37" s="27"/>
      <c r="C37" s="28"/>
      <c r="D37" s="29"/>
      <c r="E37" s="29"/>
      <c r="F37" s="3"/>
      <c r="G37" s="3"/>
      <c r="H37" s="3"/>
      <c r="I37" s="3"/>
    </row>
    <row r="38" customFormat="false" ht="15" hidden="false" customHeight="true" outlineLevel="0" collapsed="false">
      <c r="A38" s="27" t="s">
        <v>98</v>
      </c>
      <c r="B38" s="27"/>
      <c r="C38" s="27"/>
      <c r="D38" s="27"/>
      <c r="E38" s="27"/>
      <c r="F38" s="30"/>
      <c r="G38" s="30"/>
      <c r="H38" s="30"/>
      <c r="I38" s="30"/>
    </row>
    <row r="39" customFormat="false" ht="15" hidden="false" customHeight="true" outlineLevel="0" collapsed="false">
      <c r="A39" s="27" t="s">
        <v>99</v>
      </c>
      <c r="B39" s="27"/>
      <c r="C39" s="27"/>
      <c r="D39" s="27"/>
      <c r="E39" s="27"/>
      <c r="F39" s="3"/>
      <c r="G39" s="3"/>
      <c r="H39" s="3"/>
      <c r="I39" s="3"/>
    </row>
    <row r="40" customFormat="false" ht="15" hidden="false" customHeight="true" outlineLevel="0" collapsed="false">
      <c r="A40" s="31" t="s">
        <v>100</v>
      </c>
      <c r="B40" s="31"/>
      <c r="C40" s="31"/>
      <c r="D40" s="31"/>
      <c r="E40" s="31"/>
      <c r="F40" s="3"/>
      <c r="G40" s="3"/>
      <c r="H40" s="3"/>
      <c r="I40" s="3"/>
    </row>
    <row r="41" customFormat="false" ht="17.25" hidden="false" customHeight="true" outlineLevel="0" collapsed="false">
      <c r="A41" s="31" t="s">
        <v>101</v>
      </c>
      <c r="B41" s="31"/>
      <c r="C41" s="31"/>
      <c r="D41" s="31"/>
      <c r="E41" s="31"/>
      <c r="F41" s="3"/>
      <c r="G41" s="3"/>
      <c r="H41" s="3"/>
      <c r="I41" s="3"/>
    </row>
  </sheetData>
  <mergeCells count="40">
    <mergeCell ref="A1:E1"/>
    <mergeCell ref="A2:E2"/>
    <mergeCell ref="A3:E3"/>
    <mergeCell ref="A4:E4"/>
    <mergeCell ref="C5:E5"/>
    <mergeCell ref="C6:E6"/>
    <mergeCell ref="C7:E7"/>
    <mergeCell ref="C8:E8"/>
    <mergeCell ref="C9:E9"/>
    <mergeCell ref="C10:E10"/>
    <mergeCell ref="C11:E11"/>
    <mergeCell ref="C12:E12"/>
    <mergeCell ref="C13:E13"/>
    <mergeCell ref="C14:E14"/>
    <mergeCell ref="C15:E15"/>
    <mergeCell ref="C16:E16"/>
    <mergeCell ref="C17:E17"/>
    <mergeCell ref="C18:E18"/>
    <mergeCell ref="C19:E19"/>
    <mergeCell ref="C20:E20"/>
    <mergeCell ref="C21:E21"/>
    <mergeCell ref="C22:E22"/>
    <mergeCell ref="C23:E23"/>
    <mergeCell ref="C24:E24"/>
    <mergeCell ref="C25:E25"/>
    <mergeCell ref="C26:E26"/>
    <mergeCell ref="C27:E27"/>
    <mergeCell ref="C28:E28"/>
    <mergeCell ref="C29:E29"/>
    <mergeCell ref="C30:E30"/>
    <mergeCell ref="C31:E31"/>
    <mergeCell ref="C32:E32"/>
    <mergeCell ref="C33:E33"/>
    <mergeCell ref="C34:E34"/>
    <mergeCell ref="C35:E35"/>
    <mergeCell ref="C36:E36"/>
    <mergeCell ref="A38:E38"/>
    <mergeCell ref="A39:E39"/>
    <mergeCell ref="A40:E40"/>
    <mergeCell ref="A41:E4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31" man="true" max="16383" min="0"/>
  </rowBreaks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tabColor rgb="FFD9D9D9"/>
    <pageSetUpPr fitToPage="true"/>
  </sheetPr>
  <dimension ref="A1:C6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64" activeCellId="0" sqref="A64"/>
    </sheetView>
  </sheetViews>
  <sheetFormatPr defaultRowHeight="15" zeroHeight="false" outlineLevelRow="0" outlineLevelCol="0"/>
  <cols>
    <col collapsed="false" customWidth="true" hidden="false" outlineLevel="0" max="1" min="1" style="1" width="57.42"/>
    <col collapsed="false" customWidth="true" hidden="false" outlineLevel="0" max="2" min="2" style="1" width="16.71"/>
    <col collapsed="false" customWidth="true" hidden="false" outlineLevel="0" max="3" min="3" style="1" width="22.7"/>
    <col collapsed="false" customWidth="true" hidden="false" outlineLevel="0" max="1025" min="4" style="0" width="8.67"/>
  </cols>
  <sheetData>
    <row r="1" customFormat="false" ht="15" hidden="false" customHeight="false" outlineLevel="0" collapsed="false">
      <c r="A1" s="71"/>
      <c r="B1" s="71"/>
      <c r="C1" s="72" t="s">
        <v>214</v>
      </c>
    </row>
    <row r="2" customFormat="false" ht="29.25" hidden="false" customHeight="true" outlineLevel="0" collapsed="false">
      <c r="A2" s="169" t="s">
        <v>215</v>
      </c>
      <c r="B2" s="169"/>
      <c r="C2" s="169"/>
    </row>
    <row r="3" customFormat="false" ht="33.75" hidden="false" customHeight="true" outlineLevel="0" collapsed="false">
      <c r="A3" s="74" t="s">
        <v>216</v>
      </c>
      <c r="B3" s="74"/>
      <c r="C3" s="74"/>
    </row>
    <row r="4" customFormat="false" ht="12.75" hidden="false" customHeight="true" outlineLevel="0" collapsed="false">
      <c r="A4" s="75" t="s">
        <v>217</v>
      </c>
      <c r="B4" s="75"/>
      <c r="C4" s="75"/>
    </row>
    <row r="5" customFormat="false" ht="12.75" hidden="false" customHeight="false" outlineLevel="0" collapsed="false">
      <c r="A5" s="75"/>
      <c r="B5" s="75"/>
      <c r="C5" s="75"/>
    </row>
    <row r="6" customFormat="false" ht="12.75" hidden="false" customHeight="false" outlineLevel="0" collapsed="false">
      <c r="A6" s="75"/>
      <c r="B6" s="75"/>
      <c r="C6" s="75"/>
    </row>
    <row r="7" customFormat="false" ht="12.75" hidden="false" customHeight="false" outlineLevel="0" collapsed="false">
      <c r="A7" s="75"/>
      <c r="B7" s="75"/>
      <c r="C7" s="75"/>
    </row>
    <row r="8" customFormat="false" ht="12.75" hidden="false" customHeight="false" outlineLevel="0" collapsed="false">
      <c r="A8" s="75"/>
      <c r="B8" s="75"/>
      <c r="C8" s="75"/>
    </row>
    <row r="9" customFormat="false" ht="12.75" hidden="false" customHeight="false" outlineLevel="0" collapsed="false">
      <c r="A9" s="75"/>
      <c r="B9" s="75"/>
      <c r="C9" s="75"/>
    </row>
    <row r="10" customFormat="false" ht="12.75" hidden="false" customHeight="false" outlineLevel="0" collapsed="false">
      <c r="A10" s="75"/>
      <c r="B10" s="75"/>
      <c r="C10" s="75"/>
    </row>
    <row r="11" customFormat="false" ht="12.75" hidden="false" customHeight="false" outlineLevel="0" collapsed="false">
      <c r="A11" s="75"/>
      <c r="B11" s="75"/>
      <c r="C11" s="75"/>
    </row>
    <row r="12" customFormat="false" ht="12.75" hidden="false" customHeight="false" outlineLevel="0" collapsed="false">
      <c r="A12" s="75"/>
      <c r="B12" s="75"/>
      <c r="C12" s="75"/>
    </row>
    <row r="13" customFormat="false" ht="12.75" hidden="false" customHeight="false" outlineLevel="0" collapsed="false">
      <c r="A13" s="75"/>
      <c r="B13" s="75"/>
      <c r="C13" s="75"/>
    </row>
    <row r="14" customFormat="false" ht="12.75" hidden="false" customHeight="false" outlineLevel="0" collapsed="false">
      <c r="A14" s="75"/>
      <c r="B14" s="75"/>
      <c r="C14" s="75"/>
    </row>
    <row r="15" customFormat="false" ht="12.75" hidden="false" customHeight="false" outlineLevel="0" collapsed="false">
      <c r="A15" s="75"/>
      <c r="B15" s="75"/>
      <c r="C15" s="75"/>
    </row>
    <row r="16" customFormat="false" ht="12.75" hidden="false" customHeight="false" outlineLevel="0" collapsed="false">
      <c r="A16" s="75"/>
      <c r="B16" s="75"/>
      <c r="C16" s="75"/>
    </row>
    <row r="17" customFormat="false" ht="12.75" hidden="false" customHeight="false" outlineLevel="0" collapsed="false">
      <c r="A17" s="75"/>
      <c r="B17" s="75"/>
      <c r="C17" s="75"/>
    </row>
    <row r="18" customFormat="false" ht="12.75" hidden="false" customHeight="false" outlineLevel="0" collapsed="false">
      <c r="A18" s="75"/>
      <c r="B18" s="75"/>
      <c r="C18" s="75"/>
    </row>
    <row r="19" customFormat="false" ht="12.75" hidden="false" customHeight="false" outlineLevel="0" collapsed="false">
      <c r="A19" s="75"/>
      <c r="B19" s="75"/>
      <c r="C19" s="75"/>
    </row>
    <row r="20" customFormat="false" ht="12.75" hidden="false" customHeight="false" outlineLevel="0" collapsed="false">
      <c r="A20" s="75"/>
      <c r="B20" s="75"/>
      <c r="C20" s="75"/>
    </row>
    <row r="21" customFormat="false" ht="12.75" hidden="false" customHeight="false" outlineLevel="0" collapsed="false">
      <c r="A21" s="75"/>
      <c r="B21" s="75"/>
      <c r="C21" s="75"/>
    </row>
    <row r="22" customFormat="false" ht="12.75" hidden="false" customHeight="false" outlineLevel="0" collapsed="false">
      <c r="A22" s="75"/>
      <c r="B22" s="75"/>
      <c r="C22" s="75"/>
    </row>
    <row r="23" customFormat="false" ht="12.75" hidden="false" customHeight="false" outlineLevel="0" collapsed="false">
      <c r="A23" s="75"/>
      <c r="B23" s="75"/>
      <c r="C23" s="75"/>
    </row>
    <row r="24" customFormat="false" ht="12.75" hidden="false" customHeight="false" outlineLevel="0" collapsed="false">
      <c r="A24" s="75"/>
      <c r="B24" s="75"/>
      <c r="C24" s="75"/>
    </row>
    <row r="25" customFormat="false" ht="12.75" hidden="false" customHeight="false" outlineLevel="0" collapsed="false">
      <c r="A25" s="75"/>
      <c r="B25" s="75"/>
      <c r="C25" s="75"/>
    </row>
    <row r="26" customFormat="false" ht="12.75" hidden="false" customHeight="false" outlineLevel="0" collapsed="false">
      <c r="A26" s="75"/>
      <c r="B26" s="75"/>
      <c r="C26" s="75"/>
    </row>
    <row r="27" customFormat="false" ht="12.75" hidden="false" customHeight="false" outlineLevel="0" collapsed="false">
      <c r="A27" s="75"/>
      <c r="B27" s="75"/>
      <c r="C27" s="75"/>
    </row>
    <row r="28" customFormat="false" ht="12.75" hidden="false" customHeight="false" outlineLevel="0" collapsed="false">
      <c r="A28" s="75"/>
      <c r="B28" s="75"/>
      <c r="C28" s="75"/>
    </row>
    <row r="29" customFormat="false" ht="12.75" hidden="false" customHeight="false" outlineLevel="0" collapsed="false">
      <c r="A29" s="75"/>
      <c r="B29" s="75"/>
      <c r="C29" s="75"/>
    </row>
    <row r="30" customFormat="false" ht="12.75" hidden="false" customHeight="false" outlineLevel="0" collapsed="false">
      <c r="A30" s="75"/>
      <c r="B30" s="75"/>
      <c r="C30" s="75"/>
    </row>
    <row r="31" customFormat="false" ht="12.75" hidden="false" customHeight="false" outlineLevel="0" collapsed="false">
      <c r="A31" s="75"/>
      <c r="B31" s="75"/>
      <c r="C31" s="75"/>
    </row>
    <row r="32" customFormat="false" ht="12.75" hidden="false" customHeight="false" outlineLevel="0" collapsed="false">
      <c r="A32" s="75"/>
      <c r="B32" s="75"/>
      <c r="C32" s="75"/>
    </row>
    <row r="33" customFormat="false" ht="12.75" hidden="false" customHeight="false" outlineLevel="0" collapsed="false">
      <c r="A33" s="75"/>
      <c r="B33" s="75"/>
      <c r="C33" s="75"/>
    </row>
    <row r="34" customFormat="false" ht="12.75" hidden="false" customHeight="false" outlineLevel="0" collapsed="false">
      <c r="A34" s="75"/>
      <c r="B34" s="75"/>
      <c r="C34" s="75"/>
    </row>
    <row r="35" customFormat="false" ht="12.75" hidden="false" customHeight="false" outlineLevel="0" collapsed="false">
      <c r="A35" s="75"/>
      <c r="B35" s="75"/>
      <c r="C35" s="75"/>
    </row>
    <row r="36" customFormat="false" ht="12.75" hidden="false" customHeight="false" outlineLevel="0" collapsed="false">
      <c r="A36" s="75"/>
      <c r="B36" s="75"/>
      <c r="C36" s="75"/>
    </row>
    <row r="37" customFormat="false" ht="12.75" hidden="false" customHeight="false" outlineLevel="0" collapsed="false">
      <c r="A37" s="75"/>
      <c r="B37" s="75"/>
      <c r="C37" s="75"/>
    </row>
    <row r="38" customFormat="false" ht="12.75" hidden="false" customHeight="false" outlineLevel="0" collapsed="false">
      <c r="A38" s="75"/>
      <c r="B38" s="75"/>
      <c r="C38" s="75"/>
    </row>
    <row r="39" customFormat="false" ht="12.75" hidden="false" customHeight="false" outlineLevel="0" collapsed="false">
      <c r="A39" s="75"/>
      <c r="B39" s="75"/>
      <c r="C39" s="75"/>
    </row>
    <row r="40" customFormat="false" ht="12.75" hidden="false" customHeight="false" outlineLevel="0" collapsed="false">
      <c r="A40" s="75"/>
      <c r="B40" s="75"/>
      <c r="C40" s="75"/>
    </row>
    <row r="41" customFormat="false" ht="12.75" hidden="false" customHeight="false" outlineLevel="0" collapsed="false">
      <c r="A41" s="75"/>
      <c r="B41" s="75"/>
      <c r="C41" s="75"/>
    </row>
    <row r="42" customFormat="false" ht="12.75" hidden="false" customHeight="false" outlineLevel="0" collapsed="false">
      <c r="A42" s="75"/>
      <c r="B42" s="75"/>
      <c r="C42" s="75"/>
    </row>
    <row r="43" customFormat="false" ht="12.75" hidden="false" customHeight="false" outlineLevel="0" collapsed="false">
      <c r="A43" s="75"/>
      <c r="B43" s="75"/>
      <c r="C43" s="75"/>
    </row>
    <row r="44" customFormat="false" ht="12.75" hidden="false" customHeight="false" outlineLevel="0" collapsed="false">
      <c r="A44" s="75"/>
      <c r="B44" s="75"/>
      <c r="C44" s="75"/>
    </row>
    <row r="45" customFormat="false" ht="12.75" hidden="false" customHeight="false" outlineLevel="0" collapsed="false">
      <c r="A45" s="75"/>
      <c r="B45" s="75"/>
      <c r="C45" s="75"/>
    </row>
    <row r="46" customFormat="false" ht="12.75" hidden="false" customHeight="false" outlineLevel="0" collapsed="false">
      <c r="A46" s="75"/>
      <c r="B46" s="75"/>
      <c r="C46" s="75"/>
    </row>
    <row r="47" customFormat="false" ht="12.75" hidden="false" customHeight="false" outlineLevel="0" collapsed="false">
      <c r="A47" s="75"/>
      <c r="B47" s="75"/>
      <c r="C47" s="75"/>
    </row>
    <row r="48" customFormat="false" ht="12.75" hidden="false" customHeight="false" outlineLevel="0" collapsed="false">
      <c r="A48" s="75"/>
      <c r="B48" s="75"/>
      <c r="C48" s="75"/>
    </row>
    <row r="49" customFormat="false" ht="12.75" hidden="false" customHeight="false" outlineLevel="0" collapsed="false">
      <c r="A49" s="75"/>
      <c r="B49" s="75"/>
      <c r="C49" s="75"/>
    </row>
    <row r="50" customFormat="false" ht="12.75" hidden="false" customHeight="false" outlineLevel="0" collapsed="false">
      <c r="A50" s="75"/>
      <c r="B50" s="75"/>
      <c r="C50" s="75"/>
    </row>
    <row r="51" customFormat="false" ht="12.75" hidden="false" customHeight="false" outlineLevel="0" collapsed="false">
      <c r="A51" s="75"/>
      <c r="B51" s="75"/>
      <c r="C51" s="75"/>
    </row>
    <row r="52" customFormat="false" ht="12.75" hidden="false" customHeight="false" outlineLevel="0" collapsed="false">
      <c r="A52" s="75"/>
      <c r="B52" s="75"/>
      <c r="C52" s="75"/>
    </row>
    <row r="53" customFormat="false" ht="12.75" hidden="false" customHeight="false" outlineLevel="0" collapsed="false">
      <c r="A53" s="75"/>
      <c r="B53" s="75"/>
      <c r="C53" s="75"/>
    </row>
    <row r="54" customFormat="false" ht="12.75" hidden="false" customHeight="false" outlineLevel="0" collapsed="false">
      <c r="A54" s="75"/>
      <c r="B54" s="75"/>
      <c r="C54" s="75"/>
    </row>
    <row r="55" customFormat="false" ht="12.75" hidden="false" customHeight="false" outlineLevel="0" collapsed="false">
      <c r="A55" s="75"/>
      <c r="B55" s="75"/>
      <c r="C55" s="75"/>
    </row>
    <row r="56" customFormat="false" ht="12.75" hidden="false" customHeight="false" outlineLevel="0" collapsed="false">
      <c r="A56" s="75"/>
      <c r="B56" s="75"/>
      <c r="C56" s="75"/>
    </row>
    <row r="57" customFormat="false" ht="12.75" hidden="false" customHeight="false" outlineLevel="0" collapsed="false">
      <c r="A57" s="75"/>
      <c r="B57" s="75"/>
      <c r="C57" s="75"/>
    </row>
    <row r="58" customFormat="false" ht="12.75" hidden="false" customHeight="false" outlineLevel="0" collapsed="false">
      <c r="A58" s="75"/>
      <c r="B58" s="75"/>
      <c r="C58" s="75"/>
    </row>
    <row r="59" customFormat="false" ht="12.75" hidden="false" customHeight="false" outlineLevel="0" collapsed="false">
      <c r="A59" s="75"/>
      <c r="B59" s="75"/>
      <c r="C59" s="75"/>
    </row>
    <row r="60" customFormat="false" ht="12.75" hidden="false" customHeight="false" outlineLevel="0" collapsed="false">
      <c r="A60" s="75"/>
      <c r="B60" s="75"/>
      <c r="C60" s="75"/>
    </row>
    <row r="61" customFormat="false" ht="12.75" hidden="false" customHeight="false" outlineLevel="0" collapsed="false">
      <c r="A61" s="75"/>
      <c r="B61" s="75"/>
      <c r="C61" s="75"/>
    </row>
    <row r="62" customFormat="false" ht="12.75" hidden="false" customHeight="false" outlineLevel="0" collapsed="false">
      <c r="A62" s="75"/>
      <c r="B62" s="75"/>
      <c r="C62" s="75"/>
    </row>
    <row r="63" customFormat="false" ht="12.75" hidden="false" customHeight="false" outlineLevel="0" collapsed="false">
      <c r="A63" s="75"/>
      <c r="B63" s="75"/>
      <c r="C63" s="75"/>
    </row>
  </sheetData>
  <mergeCells count="3">
    <mergeCell ref="A2:C2"/>
    <mergeCell ref="A3:C3"/>
    <mergeCell ref="A4:C63"/>
  </mergeCells>
  <printOptions headings="false" gridLines="false" gridLinesSet="true" horizontalCentered="tru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tabColor rgb="FFD9D9D9"/>
    <pageSetUpPr fitToPage="true"/>
  </sheetPr>
  <dimension ref="A1:C5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90" workbookViewId="0">
      <selection pane="topLeft" activeCell="A4" activeCellId="0" sqref="A4"/>
    </sheetView>
  </sheetViews>
  <sheetFormatPr defaultRowHeight="15" zeroHeight="false" outlineLevelRow="0" outlineLevelCol="0"/>
  <cols>
    <col collapsed="false" customWidth="true" hidden="false" outlineLevel="0" max="1" min="1" style="1" width="57.42"/>
    <col collapsed="false" customWidth="true" hidden="false" outlineLevel="0" max="2" min="2" style="1" width="16.71"/>
    <col collapsed="false" customWidth="true" hidden="false" outlineLevel="0" max="3" min="3" style="1" width="22.7"/>
    <col collapsed="false" customWidth="true" hidden="false" outlineLevel="0" max="1025" min="4" style="0" width="8.67"/>
  </cols>
  <sheetData>
    <row r="1" customFormat="false" ht="15" hidden="false" customHeight="false" outlineLevel="0" collapsed="false">
      <c r="A1" s="71"/>
      <c r="B1" s="71"/>
      <c r="C1" s="72" t="s">
        <v>218</v>
      </c>
    </row>
    <row r="2" s="171" customFormat="true" ht="39" hidden="false" customHeight="true" outlineLevel="0" collapsed="false">
      <c r="A2" s="170" t="s">
        <v>219</v>
      </c>
      <c r="B2" s="170"/>
      <c r="C2" s="170"/>
    </row>
    <row r="3" customFormat="false" ht="37.5" hidden="false" customHeight="true" outlineLevel="0" collapsed="false">
      <c r="A3" s="74" t="s">
        <v>220</v>
      </c>
      <c r="B3" s="74"/>
      <c r="C3" s="74"/>
    </row>
    <row r="4" customFormat="false" ht="12.75" hidden="false" customHeight="true" outlineLevel="0" collapsed="false">
      <c r="A4" s="75" t="s">
        <v>221</v>
      </c>
      <c r="B4" s="75"/>
      <c r="C4" s="75"/>
    </row>
    <row r="5" customFormat="false" ht="12.75" hidden="false" customHeight="false" outlineLevel="0" collapsed="false">
      <c r="A5" s="75"/>
      <c r="B5" s="75"/>
      <c r="C5" s="75"/>
    </row>
    <row r="6" customFormat="false" ht="12.75" hidden="false" customHeight="false" outlineLevel="0" collapsed="false">
      <c r="A6" s="75"/>
      <c r="B6" s="75"/>
      <c r="C6" s="75"/>
    </row>
    <row r="7" customFormat="false" ht="12.75" hidden="false" customHeight="false" outlineLevel="0" collapsed="false">
      <c r="A7" s="75"/>
      <c r="B7" s="75"/>
      <c r="C7" s="75"/>
    </row>
    <row r="8" customFormat="false" ht="12.75" hidden="false" customHeight="false" outlineLevel="0" collapsed="false">
      <c r="A8" s="75"/>
      <c r="B8" s="75"/>
      <c r="C8" s="75"/>
    </row>
    <row r="9" customFormat="false" ht="12.75" hidden="false" customHeight="false" outlineLevel="0" collapsed="false">
      <c r="A9" s="75"/>
      <c r="B9" s="75"/>
      <c r="C9" s="75"/>
    </row>
    <row r="10" customFormat="false" ht="12.75" hidden="false" customHeight="false" outlineLevel="0" collapsed="false">
      <c r="A10" s="75"/>
      <c r="B10" s="75"/>
      <c r="C10" s="75"/>
    </row>
    <row r="11" customFormat="false" ht="12.75" hidden="false" customHeight="false" outlineLevel="0" collapsed="false">
      <c r="A11" s="75"/>
      <c r="B11" s="75"/>
      <c r="C11" s="75"/>
    </row>
    <row r="12" customFormat="false" ht="12.75" hidden="false" customHeight="false" outlineLevel="0" collapsed="false">
      <c r="A12" s="75"/>
      <c r="B12" s="75"/>
      <c r="C12" s="75"/>
    </row>
    <row r="13" customFormat="false" ht="12.75" hidden="false" customHeight="false" outlineLevel="0" collapsed="false">
      <c r="A13" s="75"/>
      <c r="B13" s="75"/>
      <c r="C13" s="75"/>
    </row>
    <row r="14" customFormat="false" ht="12.75" hidden="false" customHeight="false" outlineLevel="0" collapsed="false">
      <c r="A14" s="75"/>
      <c r="B14" s="75"/>
      <c r="C14" s="75"/>
    </row>
    <row r="15" customFormat="false" ht="12.75" hidden="false" customHeight="false" outlineLevel="0" collapsed="false">
      <c r="A15" s="75"/>
      <c r="B15" s="75"/>
      <c r="C15" s="75"/>
    </row>
    <row r="16" customFormat="false" ht="12.75" hidden="false" customHeight="false" outlineLevel="0" collapsed="false">
      <c r="A16" s="75"/>
      <c r="B16" s="75"/>
      <c r="C16" s="75"/>
    </row>
    <row r="17" customFormat="false" ht="12.75" hidden="false" customHeight="false" outlineLevel="0" collapsed="false">
      <c r="A17" s="75"/>
      <c r="B17" s="75"/>
      <c r="C17" s="75"/>
    </row>
    <row r="18" customFormat="false" ht="12.75" hidden="false" customHeight="false" outlineLevel="0" collapsed="false">
      <c r="A18" s="75"/>
      <c r="B18" s="75"/>
      <c r="C18" s="75"/>
    </row>
    <row r="19" customFormat="false" ht="12.75" hidden="false" customHeight="false" outlineLevel="0" collapsed="false">
      <c r="A19" s="75"/>
      <c r="B19" s="75"/>
      <c r="C19" s="75"/>
    </row>
    <row r="20" customFormat="false" ht="12.75" hidden="false" customHeight="false" outlineLevel="0" collapsed="false">
      <c r="A20" s="75"/>
      <c r="B20" s="75"/>
      <c r="C20" s="75"/>
    </row>
    <row r="21" customFormat="false" ht="12.75" hidden="false" customHeight="false" outlineLevel="0" collapsed="false">
      <c r="A21" s="75"/>
      <c r="B21" s="75"/>
      <c r="C21" s="75"/>
    </row>
    <row r="22" customFormat="false" ht="12.75" hidden="false" customHeight="false" outlineLevel="0" collapsed="false">
      <c r="A22" s="75"/>
      <c r="B22" s="75"/>
      <c r="C22" s="75"/>
    </row>
    <row r="23" customFormat="false" ht="12.75" hidden="false" customHeight="false" outlineLevel="0" collapsed="false">
      <c r="A23" s="75"/>
      <c r="B23" s="75"/>
      <c r="C23" s="75"/>
    </row>
    <row r="24" customFormat="false" ht="12.75" hidden="false" customHeight="false" outlineLevel="0" collapsed="false">
      <c r="A24" s="75"/>
      <c r="B24" s="75"/>
      <c r="C24" s="75"/>
    </row>
    <row r="25" customFormat="false" ht="12.75" hidden="false" customHeight="false" outlineLevel="0" collapsed="false">
      <c r="A25" s="75"/>
      <c r="B25" s="75"/>
      <c r="C25" s="75"/>
    </row>
    <row r="26" customFormat="false" ht="12.75" hidden="false" customHeight="false" outlineLevel="0" collapsed="false">
      <c r="A26" s="75"/>
      <c r="B26" s="75"/>
      <c r="C26" s="75"/>
    </row>
    <row r="27" customFormat="false" ht="12.75" hidden="false" customHeight="false" outlineLevel="0" collapsed="false">
      <c r="A27" s="75"/>
      <c r="B27" s="75"/>
      <c r="C27" s="75"/>
    </row>
    <row r="28" customFormat="false" ht="12.75" hidden="false" customHeight="false" outlineLevel="0" collapsed="false">
      <c r="A28" s="75"/>
      <c r="B28" s="75"/>
      <c r="C28" s="75"/>
    </row>
    <row r="29" customFormat="false" ht="12.75" hidden="false" customHeight="false" outlineLevel="0" collapsed="false">
      <c r="A29" s="75"/>
      <c r="B29" s="75"/>
      <c r="C29" s="75"/>
    </row>
    <row r="30" customFormat="false" ht="12.75" hidden="false" customHeight="false" outlineLevel="0" collapsed="false">
      <c r="A30" s="75"/>
      <c r="B30" s="75"/>
      <c r="C30" s="75"/>
    </row>
    <row r="31" customFormat="false" ht="12.75" hidden="false" customHeight="false" outlineLevel="0" collapsed="false">
      <c r="A31" s="75"/>
      <c r="B31" s="75"/>
      <c r="C31" s="75"/>
    </row>
    <row r="32" customFormat="false" ht="12.75" hidden="false" customHeight="false" outlineLevel="0" collapsed="false">
      <c r="A32" s="75"/>
      <c r="B32" s="75"/>
      <c r="C32" s="75"/>
    </row>
    <row r="33" customFormat="false" ht="12.75" hidden="false" customHeight="false" outlineLevel="0" collapsed="false">
      <c r="A33" s="75"/>
      <c r="B33" s="75"/>
      <c r="C33" s="75"/>
    </row>
    <row r="34" customFormat="false" ht="12.75" hidden="false" customHeight="false" outlineLevel="0" collapsed="false">
      <c r="A34" s="75"/>
      <c r="B34" s="75"/>
      <c r="C34" s="75"/>
    </row>
    <row r="35" customFormat="false" ht="12.75" hidden="false" customHeight="false" outlineLevel="0" collapsed="false">
      <c r="A35" s="75"/>
      <c r="B35" s="75"/>
      <c r="C35" s="75"/>
    </row>
    <row r="36" customFormat="false" ht="12.75" hidden="false" customHeight="false" outlineLevel="0" collapsed="false">
      <c r="A36" s="75"/>
      <c r="B36" s="75"/>
      <c r="C36" s="75"/>
    </row>
    <row r="37" customFormat="false" ht="12.75" hidden="false" customHeight="false" outlineLevel="0" collapsed="false">
      <c r="A37" s="75"/>
      <c r="B37" s="75"/>
      <c r="C37" s="75"/>
    </row>
    <row r="38" customFormat="false" ht="12.75" hidden="false" customHeight="false" outlineLevel="0" collapsed="false">
      <c r="A38" s="75"/>
      <c r="B38" s="75"/>
      <c r="C38" s="75"/>
    </row>
    <row r="39" customFormat="false" ht="12.75" hidden="false" customHeight="false" outlineLevel="0" collapsed="false">
      <c r="A39" s="75"/>
      <c r="B39" s="75"/>
      <c r="C39" s="75"/>
    </row>
    <row r="40" customFormat="false" ht="12.75" hidden="false" customHeight="false" outlineLevel="0" collapsed="false">
      <c r="A40" s="75"/>
      <c r="B40" s="75"/>
      <c r="C40" s="75"/>
    </row>
    <row r="41" customFormat="false" ht="12.75" hidden="false" customHeight="false" outlineLevel="0" collapsed="false">
      <c r="A41" s="75"/>
      <c r="B41" s="75"/>
      <c r="C41" s="75"/>
    </row>
    <row r="42" customFormat="false" ht="12.75" hidden="false" customHeight="false" outlineLevel="0" collapsed="false">
      <c r="A42" s="75"/>
      <c r="B42" s="75"/>
      <c r="C42" s="75"/>
    </row>
    <row r="43" customFormat="false" ht="12.75" hidden="false" customHeight="false" outlineLevel="0" collapsed="false">
      <c r="A43" s="75"/>
      <c r="B43" s="75"/>
      <c r="C43" s="75"/>
    </row>
    <row r="44" customFormat="false" ht="12.75" hidden="false" customHeight="false" outlineLevel="0" collapsed="false">
      <c r="A44" s="75"/>
      <c r="B44" s="75"/>
      <c r="C44" s="75"/>
    </row>
    <row r="45" customFormat="false" ht="12.75" hidden="false" customHeight="false" outlineLevel="0" collapsed="false">
      <c r="A45" s="75"/>
      <c r="B45" s="75"/>
      <c r="C45" s="75"/>
    </row>
    <row r="46" customFormat="false" ht="12.75" hidden="false" customHeight="false" outlineLevel="0" collapsed="false">
      <c r="A46" s="75"/>
      <c r="B46" s="75"/>
      <c r="C46" s="75"/>
    </row>
    <row r="47" customFormat="false" ht="12.75" hidden="false" customHeight="false" outlineLevel="0" collapsed="false">
      <c r="A47" s="75"/>
      <c r="B47" s="75"/>
      <c r="C47" s="75"/>
    </row>
    <row r="48" customFormat="false" ht="3.75" hidden="false" customHeight="true" outlineLevel="0" collapsed="false">
      <c r="A48" s="75"/>
      <c r="B48" s="75"/>
      <c r="C48" s="75"/>
    </row>
    <row r="49" customFormat="false" ht="12.75" hidden="false" customHeight="false" outlineLevel="0" collapsed="false">
      <c r="A49" s="75"/>
      <c r="B49" s="75"/>
      <c r="C49" s="75"/>
    </row>
    <row r="50" customFormat="false" ht="12.75" hidden="false" customHeight="false" outlineLevel="0" collapsed="false">
      <c r="A50" s="75"/>
      <c r="B50" s="75"/>
      <c r="C50" s="75"/>
    </row>
    <row r="51" customFormat="false" ht="20.25" hidden="false" customHeight="true" outlineLevel="0" collapsed="false">
      <c r="A51" s="75"/>
      <c r="B51" s="75"/>
      <c r="C51" s="75"/>
    </row>
    <row r="52" customFormat="false" ht="20.25" hidden="false" customHeight="true" outlineLevel="0" collapsed="false">
      <c r="A52" s="172"/>
      <c r="B52" s="172"/>
      <c r="C52" s="172"/>
    </row>
    <row r="53" customFormat="false" ht="42.75" hidden="false" customHeight="true" outlineLevel="0" collapsed="false">
      <c r="A53" s="173" t="s">
        <v>222</v>
      </c>
      <c r="B53" s="173"/>
      <c r="C53" s="173"/>
    </row>
    <row r="54" customFormat="false" ht="20.25" hidden="false" customHeight="true" outlineLevel="0" collapsed="false">
      <c r="A54" s="174"/>
      <c r="B54" s="174"/>
      <c r="C54" s="174"/>
    </row>
    <row r="55" customFormat="false" ht="20.25" hidden="false" customHeight="true" outlineLevel="0" collapsed="false">
      <c r="A55" s="172"/>
      <c r="B55" s="172"/>
      <c r="C55" s="172"/>
    </row>
    <row r="56" customFormat="false" ht="15" hidden="false" customHeight="false" outlineLevel="0" collapsed="false">
      <c r="A56" s="33"/>
    </row>
    <row r="57" customFormat="false" ht="15" hidden="false" customHeight="false" outlineLevel="0" collapsed="false">
      <c r="A57" s="78"/>
    </row>
    <row r="58" customFormat="false" ht="15" hidden="false" customHeight="false" outlineLevel="0" collapsed="false">
      <c r="A58" s="79" t="s">
        <v>223</v>
      </c>
      <c r="B58" s="175" t="s">
        <v>224</v>
      </c>
      <c r="C58" s="175"/>
    </row>
    <row r="59" customFormat="false" ht="15" hidden="false" customHeight="false" outlineLevel="0" collapsed="false">
      <c r="A59" s="80" t="s">
        <v>225</v>
      </c>
      <c r="B59" s="175" t="s">
        <v>226</v>
      </c>
      <c r="C59" s="175"/>
    </row>
  </sheetData>
  <mergeCells count="6">
    <mergeCell ref="A2:C2"/>
    <mergeCell ref="A3:C3"/>
    <mergeCell ref="A4:C51"/>
    <mergeCell ref="A53:C53"/>
    <mergeCell ref="B58:C58"/>
    <mergeCell ref="B59:C59"/>
  </mergeCells>
  <printOptions headings="false" gridLines="false" gridLinesSet="true" horizontalCentered="tru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D9D9D9"/>
    <pageSetUpPr fitToPage="true"/>
  </sheetPr>
  <dimension ref="A1:K2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L17" activeCellId="0" sqref="L17"/>
    </sheetView>
  </sheetViews>
  <sheetFormatPr defaultRowHeight="15" zeroHeight="false" outlineLevelRow="0" outlineLevelCol="0"/>
  <cols>
    <col collapsed="false" customWidth="true" hidden="false" outlineLevel="0" max="1" min="1" style="32" width="5.57"/>
    <col collapsed="false" customWidth="true" hidden="false" outlineLevel="0" max="2" min="2" style="33" width="45.71"/>
    <col collapsed="false" customWidth="true" hidden="false" outlineLevel="0" max="3" min="3" style="34" width="20.71"/>
    <col collapsed="false" customWidth="true" hidden="false" outlineLevel="0" max="5" min="4" style="34" width="18.42"/>
    <col collapsed="false" customWidth="true" hidden="false" outlineLevel="0" max="6" min="6" style="34" width="18.14"/>
    <col collapsed="false" customWidth="true" hidden="false" outlineLevel="0" max="7" min="7" style="32" width="17"/>
    <col collapsed="false" customWidth="true" hidden="false" outlineLevel="0" max="8" min="8" style="32" width="15.86"/>
    <col collapsed="false" customWidth="true" hidden="false" outlineLevel="0" max="9" min="9" style="32" width="19.71"/>
    <col collapsed="false" customWidth="true" hidden="false" outlineLevel="0" max="1025" min="10" style="0" width="8.67"/>
  </cols>
  <sheetData>
    <row r="1" customFormat="false" ht="31.5" hidden="false" customHeight="true" outlineLevel="0" collapsed="false">
      <c r="B1" s="35"/>
      <c r="C1" s="36"/>
      <c r="D1" s="36"/>
      <c r="E1" s="36"/>
      <c r="F1" s="36"/>
      <c r="G1" s="36"/>
      <c r="I1" s="37" t="s">
        <v>102</v>
      </c>
    </row>
    <row r="2" customFormat="false" ht="31.5" hidden="false" customHeight="true" outlineLevel="0" collapsed="false">
      <c r="B2" s="38" t="s">
        <v>103</v>
      </c>
      <c r="C2" s="38"/>
      <c r="D2" s="38"/>
      <c r="E2" s="38"/>
      <c r="F2" s="38"/>
      <c r="G2" s="38"/>
      <c r="H2" s="38"/>
      <c r="I2" s="38"/>
    </row>
    <row r="3" customFormat="false" ht="22.5" hidden="false" customHeight="true" outlineLevel="0" collapsed="false">
      <c r="A3" s="39" t="s">
        <v>104</v>
      </c>
      <c r="B3" s="39" t="s">
        <v>105</v>
      </c>
      <c r="C3" s="40" t="s">
        <v>106</v>
      </c>
      <c r="D3" s="41" t="s">
        <v>107</v>
      </c>
      <c r="E3" s="41" t="s">
        <v>108</v>
      </c>
      <c r="F3" s="42" t="s">
        <v>109</v>
      </c>
      <c r="G3" s="42"/>
      <c r="H3" s="42"/>
      <c r="I3" s="40" t="s">
        <v>110</v>
      </c>
    </row>
    <row r="4" customFormat="false" ht="42.75" hidden="false" customHeight="true" outlineLevel="0" collapsed="false">
      <c r="A4" s="39"/>
      <c r="B4" s="39"/>
      <c r="C4" s="40"/>
      <c r="D4" s="41"/>
      <c r="E4" s="41"/>
      <c r="F4" s="43" t="s">
        <v>111</v>
      </c>
      <c r="G4" s="43" t="s">
        <v>112</v>
      </c>
      <c r="H4" s="43" t="s">
        <v>113</v>
      </c>
      <c r="I4" s="40"/>
    </row>
    <row r="5" customFormat="false" ht="15" hidden="false" customHeight="true" outlineLevel="0" collapsed="false">
      <c r="A5" s="44" t="s">
        <v>114</v>
      </c>
      <c r="B5" s="44" t="s">
        <v>115</v>
      </c>
      <c r="C5" s="44" t="s">
        <v>116</v>
      </c>
      <c r="D5" s="44" t="s">
        <v>117</v>
      </c>
      <c r="E5" s="44" t="s">
        <v>118</v>
      </c>
      <c r="F5" s="45" t="s">
        <v>119</v>
      </c>
      <c r="G5" s="45" t="s">
        <v>120</v>
      </c>
      <c r="H5" s="45" t="s">
        <v>121</v>
      </c>
      <c r="I5" s="44" t="s">
        <v>122</v>
      </c>
    </row>
    <row r="6" s="48" customFormat="true" ht="38.25" hidden="false" customHeight="true" outlineLevel="0" collapsed="false">
      <c r="A6" s="46" t="s">
        <v>114</v>
      </c>
      <c r="B6" s="46" t="s">
        <v>123</v>
      </c>
      <c r="C6" s="47" t="n">
        <f aca="false">C7+C8</f>
        <v>17843218.45</v>
      </c>
      <c r="D6" s="47" t="n">
        <f aca="false">D7+D8</f>
        <v>35400</v>
      </c>
      <c r="E6" s="47" t="n">
        <f aca="false">E7+E8</f>
        <v>1790821.74</v>
      </c>
      <c r="F6" s="47" t="n">
        <f aca="false">F7+F8</f>
        <v>209947.47</v>
      </c>
      <c r="G6" s="47" t="n">
        <f aca="false">G7+G8</f>
        <v>0</v>
      </c>
      <c r="H6" s="47" t="n">
        <f aca="false">H7+H8</f>
        <v>1580874.27</v>
      </c>
      <c r="I6" s="47" t="n">
        <f aca="false">I7+I8</f>
        <v>19669440.19</v>
      </c>
    </row>
    <row r="7" customFormat="false" ht="25.5" hidden="false" customHeight="true" outlineLevel="0" collapsed="false">
      <c r="A7" s="49" t="s">
        <v>6</v>
      </c>
      <c r="B7" s="50" t="s">
        <v>124</v>
      </c>
      <c r="C7" s="51" t="n">
        <v>2162597.95</v>
      </c>
      <c r="D7" s="51" t="n">
        <v>0</v>
      </c>
      <c r="E7" s="51" t="n">
        <v>0</v>
      </c>
      <c r="F7" s="51" t="n">
        <v>0</v>
      </c>
      <c r="G7" s="51" t="n">
        <v>0</v>
      </c>
      <c r="H7" s="51" t="n">
        <v>0</v>
      </c>
      <c r="I7" s="51" t="n">
        <f aca="false">C7</f>
        <v>2162597.95</v>
      </c>
    </row>
    <row r="8" customFormat="false" ht="30" hidden="false" customHeight="true" outlineLevel="0" collapsed="false">
      <c r="A8" s="52" t="s">
        <v>9</v>
      </c>
      <c r="B8" s="53" t="s">
        <v>125</v>
      </c>
      <c r="C8" s="54" t="n">
        <v>15680620.5</v>
      </c>
      <c r="D8" s="54" t="n">
        <v>35400</v>
      </c>
      <c r="E8" s="54" t="n">
        <f aca="false">F8+G8+H8</f>
        <v>1790821.74</v>
      </c>
      <c r="F8" s="54" t="n">
        <v>209947.47</v>
      </c>
      <c r="G8" s="54" t="n">
        <v>0</v>
      </c>
      <c r="H8" s="54" t="n">
        <v>1580874.27</v>
      </c>
      <c r="I8" s="54" t="n">
        <f aca="false">C8+D8+E8</f>
        <v>17506842.24</v>
      </c>
    </row>
    <row r="9" s="48" customFormat="true" ht="30" hidden="false" customHeight="true" outlineLevel="0" collapsed="false">
      <c r="A9" s="46" t="s">
        <v>115</v>
      </c>
      <c r="B9" s="46" t="s">
        <v>126</v>
      </c>
      <c r="C9" s="47" t="n">
        <f aca="false">C10+C12</f>
        <v>14593888.99</v>
      </c>
      <c r="D9" s="47" t="n">
        <f aca="false">D10+D12</f>
        <v>35400</v>
      </c>
      <c r="E9" s="47" t="n">
        <f aca="false">F9+G9+H9</f>
        <v>908393.38</v>
      </c>
      <c r="F9" s="47" t="n">
        <f aca="false">F10+F12</f>
        <v>180657.14</v>
      </c>
      <c r="G9" s="47" t="n">
        <f aca="false">G10+G12</f>
        <v>0</v>
      </c>
      <c r="H9" s="47" t="n">
        <f aca="false">H10+H12</f>
        <v>727736.24</v>
      </c>
      <c r="I9" s="54" t="n">
        <f aca="false">C9+D9+E9</f>
        <v>15537682.37</v>
      </c>
    </row>
    <row r="10" customFormat="false" ht="48.75" hidden="false" customHeight="true" outlineLevel="0" collapsed="false">
      <c r="A10" s="55" t="s">
        <v>50</v>
      </c>
      <c r="B10" s="56" t="s">
        <v>127</v>
      </c>
      <c r="C10" s="57" t="n">
        <v>14593888.99</v>
      </c>
      <c r="D10" s="57" t="n">
        <v>35400</v>
      </c>
      <c r="E10" s="57" t="n">
        <f aca="false">F10+G10+H10</f>
        <v>180657.14</v>
      </c>
      <c r="F10" s="57" t="n">
        <v>180657.14</v>
      </c>
      <c r="G10" s="57" t="n">
        <v>0</v>
      </c>
      <c r="H10" s="57" t="n">
        <v>0</v>
      </c>
      <c r="I10" s="54" t="n">
        <f aca="false">C10+D10+E10</f>
        <v>14809946.13</v>
      </c>
    </row>
    <row r="11" customFormat="false" ht="33" hidden="false" customHeight="true" outlineLevel="0" collapsed="false">
      <c r="A11" s="58" t="s">
        <v>128</v>
      </c>
      <c r="B11" s="59" t="s">
        <v>129</v>
      </c>
      <c r="C11" s="57" t="n">
        <v>725452.26</v>
      </c>
      <c r="D11" s="57" t="s">
        <v>130</v>
      </c>
      <c r="E11" s="57" t="s">
        <v>130</v>
      </c>
      <c r="F11" s="60" t="s">
        <v>130</v>
      </c>
      <c r="G11" s="60" t="s">
        <v>130</v>
      </c>
      <c r="H11" s="60" t="s">
        <v>130</v>
      </c>
      <c r="I11" s="57" t="s">
        <v>130</v>
      </c>
    </row>
    <row r="12" customFormat="false" ht="34.5" hidden="false" customHeight="true" outlineLevel="0" collapsed="false">
      <c r="A12" s="58" t="s">
        <v>53</v>
      </c>
      <c r="B12" s="61" t="s">
        <v>131</v>
      </c>
      <c r="C12" s="57" t="n">
        <v>0</v>
      </c>
      <c r="D12" s="57" t="n">
        <v>0</v>
      </c>
      <c r="E12" s="57" t="n">
        <f aca="false">H12</f>
        <v>727736.24</v>
      </c>
      <c r="F12" s="60" t="n">
        <v>0</v>
      </c>
      <c r="G12" s="60" t="n">
        <v>0</v>
      </c>
      <c r="H12" s="60" t="n">
        <v>727736.24</v>
      </c>
      <c r="I12" s="57" t="n">
        <f aca="false">H12</f>
        <v>727736.24</v>
      </c>
    </row>
    <row r="13" customFormat="false" ht="15" hidden="false" customHeight="false" outlineLevel="0" collapsed="false">
      <c r="C13" s="62"/>
      <c r="D13" s="62"/>
      <c r="E13" s="62"/>
    </row>
    <row r="14" customFormat="false" ht="15" hidden="false" customHeight="false" outlineLevel="0" collapsed="false">
      <c r="A14" s="63" t="s">
        <v>132</v>
      </c>
      <c r="B14" s="63"/>
      <c r="C14" s="64"/>
      <c r="D14" s="64"/>
      <c r="E14" s="64"/>
      <c r="F14" s="65"/>
      <c r="G14" s="65"/>
      <c r="H14" s="65"/>
      <c r="I14" s="65"/>
      <c r="J14" s="66"/>
      <c r="K14" s="66"/>
    </row>
    <row r="15" customFormat="false" ht="21" hidden="false" customHeight="true" outlineLevel="0" collapsed="false">
      <c r="A15" s="67" t="s">
        <v>133</v>
      </c>
      <c r="B15" s="67"/>
      <c r="C15" s="67"/>
      <c r="D15" s="67"/>
      <c r="E15" s="67"/>
      <c r="F15" s="67"/>
      <c r="G15" s="67"/>
      <c r="H15" s="67"/>
      <c r="I15" s="67"/>
      <c r="J15" s="67"/>
      <c r="K15" s="67"/>
    </row>
    <row r="16" customFormat="false" ht="21.75" hidden="false" customHeight="true" outlineLevel="0" collapsed="false">
      <c r="A16" s="68" t="s">
        <v>134</v>
      </c>
      <c r="B16" s="68"/>
      <c r="C16" s="68"/>
      <c r="D16" s="68"/>
      <c r="E16" s="68"/>
      <c r="F16" s="68"/>
      <c r="G16" s="68"/>
      <c r="H16" s="68"/>
      <c r="I16" s="68"/>
      <c r="J16" s="69"/>
      <c r="K16" s="69"/>
    </row>
    <row r="17" customFormat="false" ht="18.75" hidden="false" customHeight="true" outlineLevel="0" collapsed="false">
      <c r="A17" s="67" t="s">
        <v>135</v>
      </c>
      <c r="B17" s="67"/>
      <c r="C17" s="67"/>
      <c r="D17" s="67"/>
      <c r="E17" s="67"/>
      <c r="F17" s="67"/>
      <c r="G17" s="67"/>
      <c r="H17" s="67"/>
      <c r="I17" s="67"/>
      <c r="J17" s="67"/>
      <c r="K17" s="67"/>
    </row>
    <row r="18" customFormat="false" ht="15.75" hidden="false" customHeight="false" outlineLevel="0" collapsed="false">
      <c r="A18" s="67"/>
      <c r="B18" s="67"/>
      <c r="C18" s="67"/>
      <c r="D18" s="67"/>
      <c r="E18" s="67"/>
      <c r="F18" s="67"/>
      <c r="G18" s="67"/>
      <c r="H18" s="67"/>
      <c r="I18" s="67"/>
      <c r="J18" s="67"/>
      <c r="K18" s="67"/>
    </row>
    <row r="19" customFormat="false" ht="15.75" hidden="false" customHeight="false" outlineLevel="0" collapsed="false">
      <c r="A19" s="67"/>
      <c r="B19" s="67"/>
      <c r="C19" s="67"/>
      <c r="D19" s="67"/>
      <c r="E19" s="67"/>
      <c r="F19" s="67"/>
      <c r="G19" s="67"/>
      <c r="H19" s="67"/>
      <c r="I19" s="67"/>
      <c r="J19" s="67"/>
      <c r="K19" s="67"/>
    </row>
    <row r="20" customFormat="false" ht="15.75" hidden="false" customHeight="false" outlineLevel="0" collapsed="false">
      <c r="A20" s="67"/>
      <c r="B20" s="67"/>
      <c r="C20" s="67"/>
      <c r="D20" s="67"/>
      <c r="E20" s="67"/>
      <c r="F20" s="67"/>
      <c r="G20" s="67"/>
      <c r="H20" s="67"/>
      <c r="I20" s="67"/>
      <c r="J20" s="67"/>
      <c r="K20" s="67"/>
    </row>
    <row r="21" customFormat="false" ht="15.75" hidden="false" customHeight="false" outlineLevel="0" collapsed="false">
      <c r="A21" s="67"/>
      <c r="B21" s="67"/>
      <c r="C21" s="67"/>
      <c r="D21" s="67"/>
      <c r="E21" s="67"/>
      <c r="F21" s="67"/>
      <c r="G21" s="67"/>
      <c r="H21" s="67"/>
      <c r="I21" s="67"/>
      <c r="J21" s="67"/>
      <c r="K21" s="67"/>
    </row>
    <row r="22" customFormat="false" ht="15.75" hidden="false" customHeight="false" outlineLevel="0" collapsed="false">
      <c r="A22" s="67"/>
      <c r="B22" s="67"/>
      <c r="C22" s="67"/>
      <c r="D22" s="67"/>
      <c r="E22" s="67"/>
      <c r="F22" s="67"/>
      <c r="G22" s="67"/>
      <c r="H22" s="67"/>
      <c r="I22" s="67"/>
      <c r="J22" s="67"/>
      <c r="K22" s="67"/>
    </row>
    <row r="23" customFormat="false" ht="15.75" hidden="false" customHeight="false" outlineLevel="0" collapsed="false">
      <c r="A23" s="67"/>
      <c r="B23" s="67"/>
      <c r="C23" s="67"/>
      <c r="D23" s="67"/>
      <c r="E23" s="67"/>
      <c r="F23" s="67"/>
      <c r="G23" s="67"/>
      <c r="H23" s="67"/>
      <c r="I23" s="67"/>
      <c r="J23" s="67"/>
      <c r="K23" s="67"/>
    </row>
    <row r="24" customFormat="false" ht="15.75" hidden="false" customHeight="false" outlineLevel="0" collapsed="false">
      <c r="A24" s="70"/>
      <c r="B24" s="70"/>
      <c r="C24" s="70"/>
      <c r="D24" s="70"/>
      <c r="E24" s="70"/>
      <c r="F24" s="70"/>
      <c r="G24" s="70"/>
      <c r="H24" s="70"/>
      <c r="I24" s="70"/>
      <c r="J24" s="70"/>
      <c r="K24" s="70"/>
    </row>
    <row r="25" customFormat="false" ht="15.75" hidden="false" customHeight="false" outlineLevel="0" collapsed="false">
      <c r="A25" s="70"/>
      <c r="B25" s="70"/>
      <c r="C25" s="70"/>
      <c r="D25" s="70"/>
      <c r="E25" s="70"/>
      <c r="F25" s="70"/>
      <c r="G25" s="70"/>
      <c r="H25" s="70"/>
      <c r="I25" s="70"/>
      <c r="J25" s="70"/>
      <c r="K25" s="70"/>
    </row>
  </sheetData>
  <mergeCells count="19">
    <mergeCell ref="B2:I2"/>
    <mergeCell ref="A3:A4"/>
    <mergeCell ref="B3:B4"/>
    <mergeCell ref="C3:C4"/>
    <mergeCell ref="D3:D4"/>
    <mergeCell ref="E3:E4"/>
    <mergeCell ref="F3:H3"/>
    <mergeCell ref="I3:I4"/>
    <mergeCell ref="A15:K15"/>
    <mergeCell ref="A16:I16"/>
    <mergeCell ref="A17:K17"/>
    <mergeCell ref="A18:K18"/>
    <mergeCell ref="A19:K19"/>
    <mergeCell ref="A20:K20"/>
    <mergeCell ref="A21:K21"/>
    <mergeCell ref="A22:K22"/>
    <mergeCell ref="A23:K23"/>
    <mergeCell ref="A24:K24"/>
    <mergeCell ref="A25:K25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FFD9D9D9"/>
    <pageSetUpPr fitToPage="true"/>
  </sheetPr>
  <dimension ref="A1:C4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4" activeCellId="0" sqref="A4"/>
    </sheetView>
  </sheetViews>
  <sheetFormatPr defaultRowHeight="15" zeroHeight="false" outlineLevelRow="0" outlineLevelCol="0"/>
  <cols>
    <col collapsed="false" customWidth="true" hidden="false" outlineLevel="0" max="1" min="1" style="1" width="57.42"/>
    <col collapsed="false" customWidth="true" hidden="false" outlineLevel="0" max="2" min="2" style="1" width="16.71"/>
    <col collapsed="false" customWidth="true" hidden="false" outlineLevel="0" max="3" min="3" style="1" width="22.7"/>
    <col collapsed="false" customWidth="true" hidden="false" outlineLevel="0" max="1025" min="4" style="0" width="8.67"/>
  </cols>
  <sheetData>
    <row r="1" customFormat="false" ht="15" hidden="false" customHeight="false" outlineLevel="0" collapsed="false">
      <c r="A1" s="71"/>
      <c r="B1" s="71"/>
      <c r="C1" s="72" t="s">
        <v>136</v>
      </c>
    </row>
    <row r="2" customFormat="false" ht="21" hidden="false" customHeight="true" outlineLevel="0" collapsed="false">
      <c r="A2" s="73" t="s">
        <v>137</v>
      </c>
      <c r="B2" s="73"/>
      <c r="C2" s="73"/>
    </row>
    <row r="3" customFormat="false" ht="47.25" hidden="false" customHeight="true" outlineLevel="0" collapsed="false">
      <c r="A3" s="74" t="s">
        <v>138</v>
      </c>
      <c r="B3" s="74"/>
      <c r="C3" s="74"/>
    </row>
    <row r="4" customFormat="false" ht="27" hidden="false" customHeight="true" outlineLevel="0" collapsed="false">
      <c r="A4" s="75"/>
      <c r="B4" s="75"/>
      <c r="C4" s="75"/>
    </row>
    <row r="5" customFormat="false" ht="27" hidden="false" customHeight="true" outlineLevel="0" collapsed="false">
      <c r="A5" s="75"/>
      <c r="B5" s="75"/>
      <c r="C5" s="75"/>
    </row>
    <row r="6" customFormat="false" ht="27" hidden="false" customHeight="true" outlineLevel="0" collapsed="false">
      <c r="A6" s="75"/>
      <c r="B6" s="75"/>
      <c r="C6" s="75"/>
    </row>
    <row r="7" customFormat="false" ht="27" hidden="false" customHeight="true" outlineLevel="0" collapsed="false">
      <c r="A7" s="75"/>
      <c r="B7" s="75"/>
      <c r="C7" s="75"/>
    </row>
    <row r="8" customFormat="false" ht="27" hidden="false" customHeight="true" outlineLevel="0" collapsed="false">
      <c r="A8" s="75"/>
      <c r="B8" s="75"/>
      <c r="C8" s="75"/>
    </row>
    <row r="9" customFormat="false" ht="27" hidden="false" customHeight="true" outlineLevel="0" collapsed="false">
      <c r="A9" s="75"/>
      <c r="B9" s="75"/>
      <c r="C9" s="75"/>
    </row>
    <row r="10" customFormat="false" ht="27" hidden="false" customHeight="true" outlineLevel="0" collapsed="false">
      <c r="A10" s="75"/>
      <c r="B10" s="75"/>
      <c r="C10" s="75"/>
    </row>
    <row r="11" customFormat="false" ht="27" hidden="false" customHeight="true" outlineLevel="0" collapsed="false">
      <c r="A11" s="75"/>
      <c r="B11" s="75"/>
      <c r="C11" s="75"/>
    </row>
    <row r="12" customFormat="false" ht="27" hidden="false" customHeight="true" outlineLevel="0" collapsed="false">
      <c r="A12" s="75"/>
      <c r="B12" s="75"/>
      <c r="C12" s="75"/>
    </row>
    <row r="13" customFormat="false" ht="27" hidden="false" customHeight="true" outlineLevel="0" collapsed="false">
      <c r="A13" s="75"/>
      <c r="B13" s="75"/>
      <c r="C13" s="75"/>
    </row>
    <row r="14" customFormat="false" ht="27" hidden="false" customHeight="true" outlineLevel="0" collapsed="false">
      <c r="A14" s="75"/>
      <c r="B14" s="75"/>
      <c r="C14" s="75"/>
    </row>
    <row r="15" customFormat="false" ht="27" hidden="false" customHeight="true" outlineLevel="0" collapsed="false">
      <c r="A15" s="75"/>
      <c r="B15" s="75"/>
      <c r="C15" s="75"/>
    </row>
    <row r="16" customFormat="false" ht="27" hidden="false" customHeight="true" outlineLevel="0" collapsed="false">
      <c r="A16" s="75"/>
      <c r="B16" s="75"/>
      <c r="C16" s="75"/>
    </row>
    <row r="17" customFormat="false" ht="27" hidden="false" customHeight="true" outlineLevel="0" collapsed="false">
      <c r="A17" s="75"/>
      <c r="B17" s="75"/>
      <c r="C17" s="75"/>
    </row>
    <row r="18" customFormat="false" ht="27" hidden="false" customHeight="true" outlineLevel="0" collapsed="false">
      <c r="A18" s="75"/>
      <c r="B18" s="75"/>
      <c r="C18" s="75"/>
    </row>
    <row r="19" customFormat="false" ht="27" hidden="false" customHeight="true" outlineLevel="0" collapsed="false">
      <c r="A19" s="75"/>
      <c r="B19" s="75"/>
      <c r="C19" s="75"/>
    </row>
    <row r="20" customFormat="false" ht="27" hidden="false" customHeight="true" outlineLevel="0" collapsed="false">
      <c r="A20" s="75"/>
      <c r="B20" s="75"/>
      <c r="C20" s="75"/>
    </row>
    <row r="21" customFormat="false" ht="27" hidden="false" customHeight="true" outlineLevel="0" collapsed="false">
      <c r="A21" s="75"/>
      <c r="B21" s="75"/>
      <c r="C21" s="75"/>
    </row>
    <row r="22" customFormat="false" ht="27" hidden="false" customHeight="true" outlineLevel="0" collapsed="false">
      <c r="A22" s="75"/>
      <c r="B22" s="75"/>
      <c r="C22" s="75"/>
    </row>
    <row r="23" customFormat="false" ht="27" hidden="false" customHeight="true" outlineLevel="0" collapsed="false">
      <c r="A23" s="75"/>
      <c r="B23" s="75"/>
      <c r="C23" s="75"/>
    </row>
    <row r="24" customFormat="false" ht="27" hidden="false" customHeight="true" outlineLevel="0" collapsed="false">
      <c r="A24" s="75"/>
      <c r="B24" s="75"/>
      <c r="C24" s="75"/>
    </row>
    <row r="25" customFormat="false" ht="27" hidden="false" customHeight="true" outlineLevel="0" collapsed="false">
      <c r="A25" s="75"/>
      <c r="B25" s="75"/>
      <c r="C25" s="75"/>
    </row>
    <row r="26" customFormat="false" ht="27" hidden="false" customHeight="true" outlineLevel="0" collapsed="false">
      <c r="A26" s="75"/>
      <c r="B26" s="75"/>
      <c r="C26" s="75"/>
    </row>
    <row r="27" customFormat="false" ht="27" hidden="false" customHeight="true" outlineLevel="0" collapsed="false">
      <c r="A27" s="75"/>
      <c r="B27" s="75"/>
      <c r="C27" s="75"/>
    </row>
    <row r="28" customFormat="false" ht="27" hidden="false" customHeight="true" outlineLevel="0" collapsed="false">
      <c r="A28" s="75"/>
      <c r="B28" s="75"/>
      <c r="C28" s="75"/>
    </row>
    <row r="29" customFormat="false" ht="27" hidden="false" customHeight="true" outlineLevel="0" collapsed="false">
      <c r="A29" s="75"/>
      <c r="B29" s="75"/>
      <c r="C29" s="75"/>
    </row>
    <row r="30" customFormat="false" ht="27" hidden="false" customHeight="true" outlineLevel="0" collapsed="false">
      <c r="A30" s="75"/>
      <c r="B30" s="75"/>
      <c r="C30" s="75"/>
    </row>
    <row r="31" customFormat="false" ht="27" hidden="false" customHeight="true" outlineLevel="0" collapsed="false">
      <c r="A31" s="75"/>
      <c r="B31" s="75"/>
      <c r="C31" s="75"/>
    </row>
    <row r="32" customFormat="false" ht="27" hidden="false" customHeight="true" outlineLevel="0" collapsed="false">
      <c r="A32" s="75"/>
      <c r="B32" s="75"/>
      <c r="C32" s="75"/>
    </row>
    <row r="33" customFormat="false" ht="27" hidden="false" customHeight="true" outlineLevel="0" collapsed="false">
      <c r="A33" s="75"/>
      <c r="B33" s="75"/>
      <c r="C33" s="75"/>
    </row>
    <row r="34" customFormat="false" ht="15" hidden="false" customHeight="false" outlineLevel="0" collapsed="false">
      <c r="A34" s="76"/>
      <c r="B34" s="76"/>
      <c r="C34" s="77"/>
    </row>
    <row r="35" customFormat="false" ht="15" hidden="false" customHeight="false" outlineLevel="0" collapsed="false">
      <c r="A35" s="33"/>
      <c r="B35" s="33"/>
      <c r="C35" s="33"/>
    </row>
    <row r="36" customFormat="false" ht="15" hidden="false" customHeight="false" outlineLevel="0" collapsed="false">
      <c r="A36" s="78"/>
      <c r="B36" s="78"/>
      <c r="C36" s="78"/>
    </row>
    <row r="37" customFormat="false" ht="15" hidden="false" customHeight="false" outlineLevel="0" collapsed="false">
      <c r="A37" s="79"/>
      <c r="B37" s="79"/>
      <c r="C37" s="79"/>
    </row>
    <row r="38" customFormat="false" ht="15" hidden="false" customHeight="false" outlineLevel="0" collapsed="false">
      <c r="A38" s="80"/>
      <c r="B38" s="80"/>
      <c r="C38" s="80"/>
    </row>
    <row r="39" customFormat="false" ht="15" hidden="false" customHeight="false" outlineLevel="0" collapsed="false">
      <c r="A39" s="77"/>
      <c r="B39" s="77"/>
      <c r="C39" s="77"/>
    </row>
    <row r="40" customFormat="false" ht="15" hidden="false" customHeight="false" outlineLevel="0" collapsed="false">
      <c r="A40" s="77"/>
      <c r="B40" s="77"/>
      <c r="C40" s="77"/>
    </row>
  </sheetData>
  <mergeCells count="4">
    <mergeCell ref="A2:C2"/>
    <mergeCell ref="A3:C3"/>
    <mergeCell ref="A4:C33"/>
    <mergeCell ref="A34:B3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D9D9D9"/>
    <pageSetUpPr fitToPage="true"/>
  </sheetPr>
  <dimension ref="A1:L2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10" workbookViewId="0">
      <selection pane="topLeft" activeCell="I12" activeCellId="0" sqref="I12"/>
    </sheetView>
  </sheetViews>
  <sheetFormatPr defaultRowHeight="15" zeroHeight="false" outlineLevelRow="0" outlineLevelCol="0"/>
  <cols>
    <col collapsed="false" customWidth="true" hidden="false" outlineLevel="0" max="1" min="1" style="32" width="5.57"/>
    <col collapsed="false" customWidth="true" hidden="false" outlineLevel="0" max="2" min="2" style="32" width="46.57"/>
    <col collapsed="false" customWidth="true" hidden="false" outlineLevel="0" max="9" min="3" style="32" width="14.7"/>
    <col collapsed="false" customWidth="true" hidden="false" outlineLevel="0" max="11" min="10" style="32" width="13.14"/>
    <col collapsed="false" customWidth="true" hidden="false" outlineLevel="0" max="12" min="12" style="3" width="9.14"/>
    <col collapsed="false" customWidth="true" hidden="false" outlineLevel="0" max="1025" min="13" style="0" width="8.67"/>
  </cols>
  <sheetData>
    <row r="1" customFormat="false" ht="28.5" hidden="false" customHeight="true" outlineLevel="0" collapsed="false">
      <c r="A1" s="81"/>
      <c r="B1" s="81"/>
      <c r="C1" s="82"/>
      <c r="G1" s="83"/>
      <c r="H1" s="84"/>
      <c r="I1" s="84"/>
      <c r="J1" s="84"/>
      <c r="K1" s="85" t="s">
        <v>139</v>
      </c>
    </row>
    <row r="2" customFormat="false" ht="36" hidden="false" customHeight="true" outlineLevel="0" collapsed="false">
      <c r="A2" s="38" t="s">
        <v>140</v>
      </c>
      <c r="B2" s="38"/>
      <c r="C2" s="38"/>
      <c r="D2" s="38"/>
      <c r="E2" s="38"/>
      <c r="F2" s="38"/>
      <c r="G2" s="38"/>
      <c r="H2" s="38"/>
      <c r="I2" s="38"/>
      <c r="J2" s="38"/>
      <c r="K2" s="38"/>
    </row>
    <row r="3" customFormat="false" ht="33.75" hidden="false" customHeight="true" outlineLevel="0" collapsed="false">
      <c r="A3" s="86" t="s">
        <v>104</v>
      </c>
      <c r="B3" s="39" t="s">
        <v>105</v>
      </c>
      <c r="C3" s="43" t="s">
        <v>141</v>
      </c>
      <c r="D3" s="43"/>
      <c r="E3" s="43"/>
      <c r="F3" s="43"/>
      <c r="G3" s="43"/>
      <c r="H3" s="43"/>
      <c r="I3" s="39" t="s">
        <v>142</v>
      </c>
      <c r="J3" s="39" t="s">
        <v>143</v>
      </c>
      <c r="K3" s="39"/>
    </row>
    <row r="4" customFormat="false" ht="57" hidden="false" customHeight="true" outlineLevel="0" collapsed="false">
      <c r="A4" s="86"/>
      <c r="B4" s="39"/>
      <c r="C4" s="86" t="s">
        <v>144</v>
      </c>
      <c r="D4" s="86" t="s">
        <v>145</v>
      </c>
      <c r="E4" s="86" t="s">
        <v>146</v>
      </c>
      <c r="F4" s="86" t="s">
        <v>147</v>
      </c>
      <c r="G4" s="86" t="s">
        <v>148</v>
      </c>
      <c r="H4" s="86" t="s">
        <v>149</v>
      </c>
      <c r="I4" s="39"/>
      <c r="J4" s="87" t="s">
        <v>150</v>
      </c>
      <c r="K4" s="88" t="s">
        <v>151</v>
      </c>
    </row>
    <row r="5" customFormat="false" ht="15" hidden="false" customHeight="false" outlineLevel="0" collapsed="false">
      <c r="A5" s="89" t="s">
        <v>114</v>
      </c>
      <c r="B5" s="89" t="s">
        <v>115</v>
      </c>
      <c r="C5" s="89" t="s">
        <v>116</v>
      </c>
      <c r="D5" s="89" t="s">
        <v>117</v>
      </c>
      <c r="E5" s="89" t="s">
        <v>118</v>
      </c>
      <c r="F5" s="89" t="s">
        <v>122</v>
      </c>
      <c r="G5" s="89" t="s">
        <v>152</v>
      </c>
      <c r="H5" s="89" t="s">
        <v>153</v>
      </c>
      <c r="I5" s="89" t="s">
        <v>154</v>
      </c>
      <c r="J5" s="89" t="s">
        <v>155</v>
      </c>
      <c r="K5" s="89" t="s">
        <v>156</v>
      </c>
    </row>
    <row r="6" customFormat="false" ht="24" hidden="false" customHeight="true" outlineLevel="0" collapsed="false">
      <c r="A6" s="90" t="s">
        <v>114</v>
      </c>
      <c r="B6" s="91" t="s">
        <v>157</v>
      </c>
      <c r="C6" s="92" t="n">
        <f aca="false">C7+C8+C9+C10</f>
        <v>4558362.47</v>
      </c>
      <c r="D6" s="92" t="n">
        <f aca="false">D7+D8+D9+D10</f>
        <v>2511308.27</v>
      </c>
      <c r="E6" s="92" t="n">
        <f aca="false">E7+E8+E9+E10</f>
        <v>1862397.09</v>
      </c>
      <c r="F6" s="92" t="n">
        <f aca="false">F7+F8+F9+F10</f>
        <v>3176350.94</v>
      </c>
      <c r="G6" s="92" t="n">
        <f aca="false">G7+G8+G9+G10</f>
        <v>380970.85</v>
      </c>
      <c r="H6" s="92" t="n">
        <f aca="false">H7+H8+H9+H10</f>
        <v>314103.26</v>
      </c>
      <c r="I6" s="92" t="n">
        <f aca="false">SUM(C6:H6)</f>
        <v>12803492.88</v>
      </c>
      <c r="J6" s="92" t="n">
        <f aca="false">J7</f>
        <v>905020.32</v>
      </c>
      <c r="K6" s="92" t="n">
        <f aca="false">K7</f>
        <v>102144.88</v>
      </c>
    </row>
    <row r="7" customFormat="false" ht="19.5" hidden="false" customHeight="true" outlineLevel="0" collapsed="false">
      <c r="A7" s="93" t="s">
        <v>6</v>
      </c>
      <c r="B7" s="94" t="s">
        <v>158</v>
      </c>
      <c r="C7" s="95" t="n">
        <v>2935347.37</v>
      </c>
      <c r="D7" s="95" t="n">
        <v>1617151.37</v>
      </c>
      <c r="E7" s="95" t="n">
        <v>1199286.46</v>
      </c>
      <c r="F7" s="95" t="n">
        <v>2045404.12</v>
      </c>
      <c r="G7" s="95" t="n">
        <v>245325.32</v>
      </c>
      <c r="H7" s="95" t="n">
        <v>202266.11</v>
      </c>
      <c r="I7" s="92" t="n">
        <f aca="false">SUM(C7:H7)</f>
        <v>8244780.75</v>
      </c>
      <c r="J7" s="96" t="n">
        <v>905020.32</v>
      </c>
      <c r="K7" s="96" t="n">
        <v>102144.88</v>
      </c>
    </row>
    <row r="8" customFormat="false" ht="19.5" hidden="false" customHeight="true" outlineLevel="0" collapsed="false">
      <c r="A8" s="97" t="s">
        <v>9</v>
      </c>
      <c r="B8" s="98" t="s">
        <v>159</v>
      </c>
      <c r="C8" s="99" t="n">
        <v>560624.2</v>
      </c>
      <c r="D8" s="99" t="n">
        <v>308860.96</v>
      </c>
      <c r="E8" s="99" t="n">
        <v>229052.62</v>
      </c>
      <c r="F8" s="99" t="n">
        <v>390653.27</v>
      </c>
      <c r="G8" s="99" t="n">
        <v>46854.88</v>
      </c>
      <c r="H8" s="99" t="n">
        <v>38630.95</v>
      </c>
      <c r="I8" s="92" t="n">
        <f aca="false">SUM(C8:H8)</f>
        <v>1574676.88</v>
      </c>
      <c r="J8" s="100" t="n">
        <v>0</v>
      </c>
      <c r="K8" s="100" t="n">
        <v>0</v>
      </c>
    </row>
    <row r="9" customFormat="false" ht="19.5" hidden="false" customHeight="true" outlineLevel="0" collapsed="false">
      <c r="A9" s="97" t="s">
        <v>12</v>
      </c>
      <c r="B9" s="98" t="s">
        <v>160</v>
      </c>
      <c r="C9" s="99" t="n">
        <v>1000568.24</v>
      </c>
      <c r="D9" s="99" t="n">
        <v>551236.39</v>
      </c>
      <c r="E9" s="99" t="n">
        <v>408799.3</v>
      </c>
      <c r="F9" s="99" t="n">
        <v>697214.38</v>
      </c>
      <c r="G9" s="99" t="n">
        <v>83623.74</v>
      </c>
      <c r="H9" s="99" t="n">
        <v>68946.19</v>
      </c>
      <c r="I9" s="92" t="n">
        <f aca="false">SUM(C9:H9)</f>
        <v>2810388.24</v>
      </c>
      <c r="J9" s="100" t="n">
        <v>0</v>
      </c>
      <c r="K9" s="100" t="n">
        <v>0</v>
      </c>
    </row>
    <row r="10" s="101" customFormat="true" ht="19.5" hidden="false" customHeight="true" outlineLevel="0" collapsed="false">
      <c r="A10" s="97" t="s">
        <v>15</v>
      </c>
      <c r="B10" s="98" t="s">
        <v>161</v>
      </c>
      <c r="C10" s="99" t="n">
        <v>61822.66</v>
      </c>
      <c r="D10" s="99" t="n">
        <v>34059.55</v>
      </c>
      <c r="E10" s="99" t="n">
        <v>25258.71</v>
      </c>
      <c r="F10" s="99" t="n">
        <v>43079.17</v>
      </c>
      <c r="G10" s="99" t="n">
        <v>5166.91</v>
      </c>
      <c r="H10" s="99" t="n">
        <v>4260.01</v>
      </c>
      <c r="I10" s="92" t="n">
        <f aca="false">SUM(C10:H10)</f>
        <v>173647.01</v>
      </c>
      <c r="J10" s="100" t="n">
        <v>0</v>
      </c>
      <c r="K10" s="100" t="n">
        <v>0</v>
      </c>
      <c r="L10" s="3"/>
    </row>
    <row r="11" customFormat="false" ht="33" hidden="false" customHeight="true" outlineLevel="0" collapsed="false">
      <c r="A11" s="102" t="s">
        <v>162</v>
      </c>
      <c r="B11" s="103" t="s">
        <v>163</v>
      </c>
      <c r="C11" s="104" t="n">
        <f aca="false">C12+C13+C14</f>
        <v>4558362.47</v>
      </c>
      <c r="D11" s="104" t="n">
        <f aca="false">D12+D13+D14</f>
        <v>2511308.27</v>
      </c>
      <c r="E11" s="104" t="n">
        <f aca="false">E12+E13+E14</f>
        <v>1862397.09</v>
      </c>
      <c r="F11" s="104" t="n">
        <f aca="false">F12+F13+F14</f>
        <v>3176350.94</v>
      </c>
      <c r="G11" s="104" t="n">
        <f aca="false">G12+G13+G14</f>
        <v>380970.85</v>
      </c>
      <c r="H11" s="104" t="n">
        <f aca="false">H12+H13+H14</f>
        <v>314103.26</v>
      </c>
      <c r="I11" s="92" t="n">
        <f aca="false">SUM(C11:H11)</f>
        <v>12803492.88</v>
      </c>
      <c r="J11" s="92" t="n">
        <f aca="false">J12</f>
        <v>905020.32</v>
      </c>
      <c r="K11" s="92" t="n">
        <f aca="false">K12</f>
        <v>102144.88</v>
      </c>
    </row>
    <row r="12" customFormat="false" ht="31.5" hidden="false" customHeight="true" outlineLevel="0" collapsed="false">
      <c r="A12" s="97" t="s">
        <v>50</v>
      </c>
      <c r="B12" s="98" t="s">
        <v>164</v>
      </c>
      <c r="C12" s="99" t="n">
        <v>4558362.47</v>
      </c>
      <c r="D12" s="99" t="n">
        <v>2511308.27</v>
      </c>
      <c r="E12" s="99" t="n">
        <v>1862397.09</v>
      </c>
      <c r="F12" s="99" t="n">
        <f aca="false">F6-F13-F14</f>
        <v>2960293.8</v>
      </c>
      <c r="G12" s="99" t="n">
        <v>380970.85</v>
      </c>
      <c r="H12" s="99" t="n">
        <v>314103.26</v>
      </c>
      <c r="I12" s="92" t="n">
        <f aca="false">SUM(C12:H12)</f>
        <v>12587435.74</v>
      </c>
      <c r="J12" s="100" t="n">
        <v>905020.32</v>
      </c>
      <c r="K12" s="100" t="n">
        <v>102144.88</v>
      </c>
    </row>
    <row r="13" customFormat="false" ht="25.5" hidden="false" customHeight="true" outlineLevel="0" collapsed="false">
      <c r="A13" s="97" t="s">
        <v>53</v>
      </c>
      <c r="B13" s="98" t="s">
        <v>165</v>
      </c>
      <c r="C13" s="99" t="n">
        <v>0</v>
      </c>
      <c r="D13" s="99" t="n">
        <v>0</v>
      </c>
      <c r="E13" s="99" t="n">
        <v>0</v>
      </c>
      <c r="F13" s="92" t="n">
        <v>35400</v>
      </c>
      <c r="G13" s="92" t="n">
        <v>0</v>
      </c>
      <c r="H13" s="92" t="n">
        <v>0</v>
      </c>
      <c r="I13" s="92" t="n">
        <f aca="false">SUM(C13:H13)</f>
        <v>35400</v>
      </c>
      <c r="J13" s="92" t="n">
        <v>0</v>
      </c>
      <c r="K13" s="92"/>
    </row>
    <row r="14" customFormat="false" ht="32.25" hidden="false" customHeight="true" outlineLevel="0" collapsed="false">
      <c r="A14" s="97" t="s">
        <v>56</v>
      </c>
      <c r="B14" s="98" t="s">
        <v>166</v>
      </c>
      <c r="C14" s="99" t="n">
        <v>0</v>
      </c>
      <c r="D14" s="99" t="n">
        <v>0</v>
      </c>
      <c r="E14" s="99" t="n">
        <v>0</v>
      </c>
      <c r="F14" s="92" t="n">
        <v>180657.14</v>
      </c>
      <c r="G14" s="92" t="n">
        <v>0</v>
      </c>
      <c r="H14" s="92" t="n">
        <v>0</v>
      </c>
      <c r="I14" s="92" t="n">
        <f aca="false">SUM(C14:H14)</f>
        <v>180657.14</v>
      </c>
      <c r="J14" s="92" t="n">
        <v>0</v>
      </c>
      <c r="K14" s="92" t="n">
        <v>0</v>
      </c>
    </row>
    <row r="15" customFormat="false" ht="48.75" hidden="false" customHeight="true" outlineLevel="0" collapsed="false">
      <c r="A15" s="97" t="s">
        <v>116</v>
      </c>
      <c r="B15" s="98" t="s">
        <v>167</v>
      </c>
      <c r="C15" s="99" t="n">
        <v>14813.16</v>
      </c>
      <c r="D15" s="99" t="n">
        <v>64956.12</v>
      </c>
      <c r="E15" s="99" t="n">
        <v>0</v>
      </c>
      <c r="F15" s="92" t="n">
        <v>0</v>
      </c>
      <c r="G15" s="92" t="n">
        <v>0</v>
      </c>
      <c r="H15" s="92" t="n">
        <v>0</v>
      </c>
      <c r="I15" s="92" t="n">
        <f aca="false">SUM(C15:H15)</f>
        <v>79769.28</v>
      </c>
      <c r="J15" s="92" t="n">
        <v>0</v>
      </c>
      <c r="K15" s="92" t="n">
        <v>0</v>
      </c>
    </row>
    <row r="16" customFormat="false" ht="35.25" hidden="false" customHeight="true" outlineLevel="0" collapsed="false">
      <c r="A16" s="105" t="s">
        <v>87</v>
      </c>
      <c r="B16" s="106" t="s">
        <v>168</v>
      </c>
      <c r="C16" s="100" t="n">
        <v>14813.16</v>
      </c>
      <c r="D16" s="100" t="n">
        <v>64956.12</v>
      </c>
      <c r="E16" s="100" t="n">
        <v>0</v>
      </c>
      <c r="F16" s="92" t="n">
        <v>0</v>
      </c>
      <c r="G16" s="92" t="n">
        <v>0</v>
      </c>
      <c r="H16" s="92" t="n">
        <v>0</v>
      </c>
      <c r="I16" s="92" t="n">
        <f aca="false">SUM(C16:H16)</f>
        <v>79769.28</v>
      </c>
      <c r="J16" s="92" t="n">
        <v>0</v>
      </c>
      <c r="K16" s="107" t="n">
        <v>0</v>
      </c>
    </row>
    <row r="17" s="101" customFormat="true" ht="22.5" hidden="false" customHeight="true" outlineLevel="0" collapsed="false">
      <c r="A17" s="108"/>
      <c r="B17" s="108"/>
      <c r="C17" s="108"/>
      <c r="D17" s="108"/>
      <c r="E17" s="108"/>
      <c r="F17" s="108"/>
      <c r="G17" s="108"/>
      <c r="H17" s="108"/>
      <c r="I17" s="108"/>
      <c r="J17" s="108"/>
      <c r="K17" s="108"/>
      <c r="L17" s="3"/>
    </row>
    <row r="18" customFormat="false" ht="15.75" hidden="false" customHeight="true" outlineLevel="0" collapsed="false">
      <c r="A18" s="109" t="s">
        <v>169</v>
      </c>
      <c r="B18" s="109"/>
      <c r="C18" s="109"/>
      <c r="D18" s="109"/>
      <c r="E18" s="109"/>
      <c r="F18" s="109"/>
      <c r="G18" s="109"/>
      <c r="H18" s="109"/>
      <c r="I18" s="109"/>
      <c r="J18" s="110"/>
    </row>
    <row r="19" customFormat="false" ht="15.75" hidden="false" customHeight="true" outlineLevel="0" collapsed="false">
      <c r="A19" s="68" t="s">
        <v>170</v>
      </c>
      <c r="B19" s="68"/>
      <c r="C19" s="68"/>
      <c r="D19" s="68"/>
      <c r="E19" s="68"/>
      <c r="F19" s="68"/>
      <c r="G19" s="68"/>
      <c r="H19" s="68"/>
      <c r="I19" s="68"/>
      <c r="J19" s="68"/>
    </row>
    <row r="20" customFormat="false" ht="15" hidden="false" customHeight="true" outlineLevel="0" collapsed="false">
      <c r="A20" s="68" t="s">
        <v>171</v>
      </c>
      <c r="B20" s="68"/>
      <c r="C20" s="68"/>
      <c r="D20" s="68"/>
      <c r="E20" s="68"/>
      <c r="F20" s="68"/>
      <c r="G20" s="68"/>
      <c r="H20" s="68"/>
      <c r="I20" s="68"/>
      <c r="J20" s="68"/>
      <c r="K20" s="111"/>
    </row>
    <row r="21" customFormat="false" ht="15" hidden="false" customHeight="true" outlineLevel="0" collapsed="false">
      <c r="A21" s="68" t="s">
        <v>172</v>
      </c>
      <c r="B21" s="68"/>
      <c r="C21" s="68"/>
      <c r="D21" s="68"/>
      <c r="E21" s="68"/>
      <c r="F21" s="68"/>
      <c r="G21" s="68"/>
      <c r="H21" s="68"/>
      <c r="I21" s="68"/>
      <c r="J21" s="68"/>
    </row>
    <row r="22" customFormat="false" ht="15" hidden="false" customHeight="true" outlineLevel="0" collapsed="false">
      <c r="A22" s="68" t="s">
        <v>173</v>
      </c>
      <c r="B22" s="68"/>
      <c r="C22" s="68"/>
      <c r="D22" s="68"/>
      <c r="E22" s="68"/>
      <c r="F22" s="68"/>
      <c r="G22" s="68"/>
      <c r="H22" s="68"/>
      <c r="I22" s="68"/>
      <c r="J22" s="68"/>
    </row>
    <row r="23" customFormat="false" ht="18" hidden="false" customHeight="true" outlineLevel="0" collapsed="false">
      <c r="A23" s="68" t="s">
        <v>174</v>
      </c>
      <c r="B23" s="68"/>
      <c r="C23" s="68"/>
      <c r="D23" s="68"/>
      <c r="E23" s="68"/>
      <c r="F23" s="68"/>
      <c r="G23" s="68"/>
      <c r="H23" s="68"/>
      <c r="I23" s="68"/>
      <c r="J23" s="68"/>
    </row>
    <row r="24" customFormat="false" ht="22.5" hidden="false" customHeight="true" outlineLevel="0" collapsed="false">
      <c r="A24" s="68" t="s">
        <v>175</v>
      </c>
      <c r="B24" s="68"/>
      <c r="C24" s="68"/>
      <c r="D24" s="68"/>
      <c r="E24" s="68"/>
      <c r="F24" s="68"/>
      <c r="G24" s="68"/>
      <c r="H24" s="68"/>
      <c r="I24" s="68"/>
      <c r="J24" s="68"/>
      <c r="K24" s="68"/>
      <c r="L24" s="79"/>
    </row>
  </sheetData>
  <mergeCells count="15">
    <mergeCell ref="A1:B1"/>
    <mergeCell ref="A2:K2"/>
    <mergeCell ref="A3:A4"/>
    <mergeCell ref="B3:B4"/>
    <mergeCell ref="C3:H3"/>
    <mergeCell ref="I3:I4"/>
    <mergeCell ref="J3:K3"/>
    <mergeCell ref="A17:K17"/>
    <mergeCell ref="A18:I18"/>
    <mergeCell ref="A19:J19"/>
    <mergeCell ref="A20:J20"/>
    <mergeCell ref="A21:J21"/>
    <mergeCell ref="A22:J22"/>
    <mergeCell ref="A23:J23"/>
    <mergeCell ref="A24:K24"/>
  </mergeCells>
  <printOptions headings="false" gridLines="false" gridLinesSet="true" horizontalCentered="true" verticalCentered="false"/>
  <pageMargins left="0.25" right="0.25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tabColor rgb="FFD9D9D9"/>
    <pageSetUpPr fitToPage="false"/>
  </sheetPr>
  <dimension ref="A1:L24"/>
  <sheetViews>
    <sheetView showFormulas="false" showGridLines="true" showRowColHeaders="true" showZeros="true" rightToLeft="false" tabSelected="false" showOutlineSymbols="true" defaultGridColor="true" view="normal" topLeftCell="A10" colorId="64" zoomScale="100" zoomScaleNormal="100" zoomScalePageLayoutView="100" workbookViewId="0">
      <selection pane="topLeft" activeCell="I70" activeCellId="0" sqref="I70"/>
    </sheetView>
  </sheetViews>
  <sheetFormatPr defaultRowHeight="15" zeroHeight="false" outlineLevelRow="0" outlineLevelCol="0"/>
  <cols>
    <col collapsed="false" customWidth="true" hidden="false" outlineLevel="0" max="1" min="1" style="32" width="5.57"/>
    <col collapsed="false" customWidth="true" hidden="false" outlineLevel="0" max="2" min="2" style="32" width="46.57"/>
    <col collapsed="false" customWidth="true" hidden="false" outlineLevel="0" max="9" min="3" style="32" width="14.7"/>
    <col collapsed="false" customWidth="true" hidden="false" outlineLevel="0" max="11" min="10" style="32" width="13.14"/>
    <col collapsed="false" customWidth="true" hidden="false" outlineLevel="0" max="12" min="12" style="3" width="9.14"/>
    <col collapsed="false" customWidth="true" hidden="false" outlineLevel="0" max="1025" min="13" style="0" width="8.67"/>
  </cols>
  <sheetData>
    <row r="1" customFormat="false" ht="28.5" hidden="false" customHeight="true" outlineLevel="0" collapsed="false">
      <c r="A1" s="81" t="s">
        <v>176</v>
      </c>
      <c r="B1" s="81"/>
      <c r="C1" s="82"/>
      <c r="G1" s="83"/>
      <c r="H1" s="84"/>
      <c r="I1" s="84"/>
      <c r="J1" s="84"/>
      <c r="K1" s="85" t="s">
        <v>139</v>
      </c>
    </row>
    <row r="2" customFormat="false" ht="36" hidden="false" customHeight="true" outlineLevel="0" collapsed="false">
      <c r="A2" s="38" t="s">
        <v>140</v>
      </c>
      <c r="B2" s="38"/>
      <c r="C2" s="38"/>
      <c r="D2" s="38"/>
      <c r="E2" s="38"/>
      <c r="F2" s="38"/>
      <c r="G2" s="38"/>
      <c r="H2" s="38"/>
      <c r="I2" s="38"/>
      <c r="J2" s="38"/>
      <c r="K2" s="38"/>
    </row>
    <row r="3" customFormat="false" ht="33.75" hidden="false" customHeight="true" outlineLevel="0" collapsed="false">
      <c r="A3" s="86" t="s">
        <v>104</v>
      </c>
      <c r="B3" s="39" t="s">
        <v>105</v>
      </c>
      <c r="C3" s="43" t="s">
        <v>141</v>
      </c>
      <c r="D3" s="43"/>
      <c r="E3" s="43"/>
      <c r="F3" s="43"/>
      <c r="G3" s="43"/>
      <c r="H3" s="43"/>
      <c r="I3" s="39" t="s">
        <v>142</v>
      </c>
      <c r="J3" s="39" t="s">
        <v>143</v>
      </c>
      <c r="K3" s="39"/>
    </row>
    <row r="4" customFormat="false" ht="57" hidden="false" customHeight="true" outlineLevel="0" collapsed="false">
      <c r="A4" s="86"/>
      <c r="B4" s="39"/>
      <c r="C4" s="86" t="s">
        <v>144</v>
      </c>
      <c r="D4" s="86" t="s">
        <v>145</v>
      </c>
      <c r="E4" s="86" t="s">
        <v>146</v>
      </c>
      <c r="F4" s="86" t="s">
        <v>147</v>
      </c>
      <c r="G4" s="86" t="s">
        <v>148</v>
      </c>
      <c r="H4" s="86" t="s">
        <v>149</v>
      </c>
      <c r="I4" s="39"/>
      <c r="J4" s="87" t="s">
        <v>150</v>
      </c>
      <c r="K4" s="88" t="s">
        <v>151</v>
      </c>
    </row>
    <row r="5" customFormat="false" ht="15" hidden="false" customHeight="false" outlineLevel="0" collapsed="false">
      <c r="A5" s="89" t="s">
        <v>114</v>
      </c>
      <c r="B5" s="89" t="s">
        <v>115</v>
      </c>
      <c r="C5" s="89" t="s">
        <v>116</v>
      </c>
      <c r="D5" s="89" t="s">
        <v>117</v>
      </c>
      <c r="E5" s="89" t="s">
        <v>118</v>
      </c>
      <c r="F5" s="89" t="s">
        <v>122</v>
      </c>
      <c r="G5" s="89" t="s">
        <v>152</v>
      </c>
      <c r="H5" s="89" t="s">
        <v>153</v>
      </c>
      <c r="I5" s="89" t="s">
        <v>154</v>
      </c>
      <c r="J5" s="89" t="s">
        <v>155</v>
      </c>
      <c r="K5" s="89" t="s">
        <v>156</v>
      </c>
    </row>
    <row r="6" customFormat="false" ht="24" hidden="false" customHeight="true" outlineLevel="0" collapsed="false">
      <c r="A6" s="90" t="s">
        <v>114</v>
      </c>
      <c r="B6" s="91" t="s">
        <v>157</v>
      </c>
      <c r="C6" s="112" t="n">
        <f aca="false">C7+C8+C9+C10</f>
        <v>41228.73</v>
      </c>
      <c r="D6" s="112" t="n">
        <f aca="false">D7+D8+D9+D10</f>
        <v>25260.38</v>
      </c>
      <c r="E6" s="112" t="n">
        <f aca="false">E7+E8+E9+E10</f>
        <v>15060.67</v>
      </c>
      <c r="F6" s="112" t="n">
        <f aca="false">F7+F8+F9+F10</f>
        <v>30933.5</v>
      </c>
      <c r="G6" s="112" t="n">
        <f aca="false">G7+G8+G9+G10</f>
        <v>3762.18</v>
      </c>
      <c r="H6" s="112" t="n">
        <f aca="false">H7+H8+H9+H10</f>
        <v>3188.9</v>
      </c>
      <c r="I6" s="92" t="n">
        <f aca="false">SUM(C6:H6)</f>
        <v>119434.36</v>
      </c>
      <c r="J6" s="92"/>
      <c r="K6" s="92"/>
    </row>
    <row r="7" customFormat="false" ht="19.5" hidden="false" customHeight="true" outlineLevel="0" collapsed="false">
      <c r="A7" s="93" t="s">
        <v>6</v>
      </c>
      <c r="B7" s="94" t="s">
        <v>158</v>
      </c>
      <c r="C7" s="95" t="n">
        <v>25611.09</v>
      </c>
      <c r="D7" s="95" t="n">
        <v>15691.62</v>
      </c>
      <c r="E7" s="95" t="n">
        <v>9355.62</v>
      </c>
      <c r="F7" s="95" t="n">
        <v>19215.74</v>
      </c>
      <c r="G7" s="95" t="n">
        <v>2337.05</v>
      </c>
      <c r="H7" s="95" t="n">
        <v>1980.93</v>
      </c>
      <c r="I7" s="92" t="n">
        <f aca="false">SUM(C7:H7)</f>
        <v>74192.05</v>
      </c>
      <c r="J7" s="96"/>
      <c r="K7" s="96"/>
    </row>
    <row r="8" customFormat="false" ht="19.5" hidden="false" customHeight="true" outlineLevel="0" collapsed="false">
      <c r="A8" s="97" t="s">
        <v>9</v>
      </c>
      <c r="B8" s="98" t="s">
        <v>159</v>
      </c>
      <c r="C8" s="113" t="n">
        <v>3498.35</v>
      </c>
      <c r="D8" s="113" t="n">
        <v>2143.4</v>
      </c>
      <c r="E8" s="113" t="n">
        <v>1277.93</v>
      </c>
      <c r="F8" s="113" t="n">
        <v>2624.78</v>
      </c>
      <c r="G8" s="113" t="n">
        <v>319.23</v>
      </c>
      <c r="H8" s="113" t="n">
        <v>270.59</v>
      </c>
      <c r="I8" s="92" t="n">
        <f aca="false">SUM(C8:H8)</f>
        <v>10134.28</v>
      </c>
      <c r="J8" s="100"/>
      <c r="K8" s="100"/>
    </row>
    <row r="9" customFormat="false" ht="19.5" hidden="false" customHeight="true" outlineLevel="0" collapsed="false">
      <c r="A9" s="97" t="s">
        <v>12</v>
      </c>
      <c r="B9" s="98" t="s">
        <v>160</v>
      </c>
      <c r="C9" s="113" t="n">
        <v>12119.29</v>
      </c>
      <c r="D9" s="113" t="n">
        <v>7425.36</v>
      </c>
      <c r="E9" s="113" t="n">
        <v>4427.12</v>
      </c>
      <c r="F9" s="113" t="n">
        <v>9092.98</v>
      </c>
      <c r="G9" s="113" t="n">
        <v>1105.9</v>
      </c>
      <c r="H9" s="113" t="n">
        <v>937.38</v>
      </c>
      <c r="I9" s="92" t="n">
        <f aca="false">SUM(C9:H9)</f>
        <v>35108.03</v>
      </c>
      <c r="J9" s="100"/>
      <c r="K9" s="100"/>
    </row>
    <row r="10" s="101" customFormat="true" ht="19.5" hidden="false" customHeight="true" outlineLevel="0" collapsed="false">
      <c r="A10" s="97" t="s">
        <v>15</v>
      </c>
      <c r="B10" s="98" t="s">
        <v>161</v>
      </c>
      <c r="C10" s="114"/>
      <c r="D10" s="114"/>
      <c r="E10" s="114"/>
      <c r="F10" s="114"/>
      <c r="G10" s="114"/>
      <c r="H10" s="114"/>
      <c r="I10" s="92" t="n">
        <f aca="false">SUM(C10:H10)</f>
        <v>0</v>
      </c>
      <c r="J10" s="100"/>
      <c r="K10" s="100"/>
      <c r="L10" s="3"/>
    </row>
    <row r="11" customFormat="false" ht="33" hidden="false" customHeight="true" outlineLevel="0" collapsed="false">
      <c r="A11" s="102" t="s">
        <v>162</v>
      </c>
      <c r="B11" s="103" t="s">
        <v>163</v>
      </c>
      <c r="C11" s="115" t="n">
        <f aca="false">C12+C13+C14</f>
        <v>41228.73</v>
      </c>
      <c r="D11" s="115" t="n">
        <f aca="false">D12+D13+D14</f>
        <v>25260.38</v>
      </c>
      <c r="E11" s="115" t="n">
        <f aca="false">E12+E13+E14</f>
        <v>15060.67</v>
      </c>
      <c r="F11" s="115" t="n">
        <f aca="false">F12+F13+F14</f>
        <v>30933.5</v>
      </c>
      <c r="G11" s="115" t="n">
        <f aca="false">G12+G13+G14</f>
        <v>3762.18</v>
      </c>
      <c r="H11" s="115" t="n">
        <f aca="false">H12+H13+H14</f>
        <v>3188.9</v>
      </c>
      <c r="I11" s="92" t="n">
        <f aca="false">SUM(C11:H11)</f>
        <v>119434.36</v>
      </c>
      <c r="J11" s="116"/>
      <c r="K11" s="116"/>
    </row>
    <row r="12" customFormat="false" ht="31.5" hidden="false" customHeight="true" outlineLevel="0" collapsed="false">
      <c r="A12" s="97" t="s">
        <v>50</v>
      </c>
      <c r="B12" s="98" t="s">
        <v>164</v>
      </c>
      <c r="C12" s="113" t="n">
        <v>41228.73</v>
      </c>
      <c r="D12" s="113" t="n">
        <v>25260.38</v>
      </c>
      <c r="E12" s="113" t="n">
        <v>15060.67</v>
      </c>
      <c r="F12" s="113" t="n">
        <v>30933.5</v>
      </c>
      <c r="G12" s="113" t="n">
        <v>3762.18</v>
      </c>
      <c r="H12" s="113" t="n">
        <v>3188.9</v>
      </c>
      <c r="I12" s="92" t="n">
        <f aca="false">SUM(C12:H12)</f>
        <v>119434.36</v>
      </c>
      <c r="J12" s="100"/>
      <c r="K12" s="100"/>
    </row>
    <row r="13" customFormat="false" ht="25.5" hidden="false" customHeight="true" outlineLevel="0" collapsed="false">
      <c r="A13" s="97" t="s">
        <v>53</v>
      </c>
      <c r="B13" s="98" t="s">
        <v>165</v>
      </c>
      <c r="C13" s="114"/>
      <c r="D13" s="114"/>
      <c r="E13" s="114"/>
      <c r="F13" s="114"/>
      <c r="G13" s="114"/>
      <c r="H13" s="114"/>
      <c r="I13" s="92" t="n">
        <f aca="false">SUM(C13:H13)</f>
        <v>0</v>
      </c>
      <c r="J13" s="100"/>
      <c r="K13" s="100"/>
    </row>
    <row r="14" customFormat="false" ht="32.25" hidden="false" customHeight="true" outlineLevel="0" collapsed="false">
      <c r="A14" s="97" t="s">
        <v>56</v>
      </c>
      <c r="B14" s="98" t="s">
        <v>166</v>
      </c>
      <c r="C14" s="114"/>
      <c r="D14" s="114"/>
      <c r="E14" s="114"/>
      <c r="F14" s="114"/>
      <c r="G14" s="114"/>
      <c r="H14" s="114"/>
      <c r="I14" s="92" t="n">
        <f aca="false">SUM(C14:H14)</f>
        <v>0</v>
      </c>
      <c r="J14" s="100"/>
      <c r="K14" s="100"/>
    </row>
    <row r="15" customFormat="false" ht="48.75" hidden="false" customHeight="true" outlineLevel="0" collapsed="false">
      <c r="A15" s="97" t="s">
        <v>116</v>
      </c>
      <c r="B15" s="98" t="s">
        <v>167</v>
      </c>
      <c r="C15" s="114"/>
      <c r="D15" s="114"/>
      <c r="E15" s="114"/>
      <c r="F15" s="114"/>
      <c r="G15" s="114"/>
      <c r="H15" s="114"/>
      <c r="I15" s="92" t="n">
        <f aca="false">SUM(C15:H15)</f>
        <v>0</v>
      </c>
      <c r="J15" s="100"/>
      <c r="K15" s="100"/>
    </row>
    <row r="16" customFormat="false" ht="35.25" hidden="false" customHeight="true" outlineLevel="0" collapsed="false">
      <c r="A16" s="105" t="s">
        <v>87</v>
      </c>
      <c r="B16" s="106" t="s">
        <v>168</v>
      </c>
      <c r="C16" s="117"/>
      <c r="D16" s="117"/>
      <c r="E16" s="117"/>
      <c r="F16" s="117"/>
      <c r="G16" s="117"/>
      <c r="H16" s="117"/>
      <c r="I16" s="92" t="n">
        <f aca="false">SUM(C16:H16)</f>
        <v>0</v>
      </c>
      <c r="J16" s="100"/>
      <c r="K16" s="118"/>
    </row>
    <row r="17" s="101" customFormat="true" ht="22.5" hidden="false" customHeight="true" outlineLevel="0" collapsed="false">
      <c r="A17" s="108"/>
      <c r="B17" s="108"/>
      <c r="C17" s="108"/>
      <c r="D17" s="108"/>
      <c r="E17" s="108"/>
      <c r="F17" s="108"/>
      <c r="G17" s="108"/>
      <c r="H17" s="108"/>
      <c r="I17" s="108"/>
      <c r="J17" s="108"/>
      <c r="K17" s="108"/>
      <c r="L17" s="3"/>
    </row>
    <row r="18" customFormat="false" ht="15.75" hidden="false" customHeight="true" outlineLevel="0" collapsed="false">
      <c r="A18" s="109" t="s">
        <v>169</v>
      </c>
      <c r="B18" s="109"/>
      <c r="C18" s="109"/>
      <c r="D18" s="109"/>
      <c r="E18" s="109"/>
      <c r="F18" s="109"/>
      <c r="G18" s="109"/>
      <c r="H18" s="109"/>
      <c r="I18" s="109"/>
      <c r="J18" s="110"/>
    </row>
    <row r="19" customFormat="false" ht="15.75" hidden="false" customHeight="true" outlineLevel="0" collapsed="false">
      <c r="A19" s="68" t="s">
        <v>170</v>
      </c>
      <c r="B19" s="68"/>
      <c r="C19" s="68"/>
      <c r="D19" s="68"/>
      <c r="E19" s="68"/>
      <c r="F19" s="68"/>
      <c r="G19" s="68"/>
      <c r="H19" s="68"/>
      <c r="I19" s="68"/>
      <c r="J19" s="68"/>
    </row>
    <row r="20" customFormat="false" ht="15" hidden="false" customHeight="true" outlineLevel="0" collapsed="false">
      <c r="A20" s="68" t="s">
        <v>171</v>
      </c>
      <c r="B20" s="68"/>
      <c r="C20" s="68"/>
      <c r="D20" s="68"/>
      <c r="E20" s="68"/>
      <c r="F20" s="68"/>
      <c r="G20" s="68"/>
      <c r="H20" s="68"/>
      <c r="I20" s="68"/>
      <c r="J20" s="68"/>
      <c r="K20" s="111"/>
    </row>
    <row r="21" customFormat="false" ht="15" hidden="false" customHeight="true" outlineLevel="0" collapsed="false">
      <c r="A21" s="68" t="s">
        <v>172</v>
      </c>
      <c r="B21" s="68"/>
      <c r="C21" s="68"/>
      <c r="D21" s="68"/>
      <c r="E21" s="68"/>
      <c r="F21" s="68"/>
      <c r="G21" s="68"/>
      <c r="H21" s="68"/>
      <c r="I21" s="68"/>
      <c r="J21" s="68"/>
    </row>
    <row r="22" customFormat="false" ht="15" hidden="false" customHeight="true" outlineLevel="0" collapsed="false">
      <c r="A22" s="68" t="s">
        <v>173</v>
      </c>
      <c r="B22" s="68"/>
      <c r="C22" s="68"/>
      <c r="D22" s="68"/>
      <c r="E22" s="68"/>
      <c r="F22" s="68"/>
      <c r="G22" s="68"/>
      <c r="H22" s="68"/>
      <c r="I22" s="68"/>
      <c r="J22" s="68"/>
    </row>
    <row r="23" customFormat="false" ht="18" hidden="false" customHeight="true" outlineLevel="0" collapsed="false">
      <c r="A23" s="68" t="s">
        <v>174</v>
      </c>
      <c r="B23" s="68"/>
      <c r="C23" s="68"/>
      <c r="D23" s="68"/>
      <c r="E23" s="68"/>
      <c r="F23" s="68"/>
      <c r="G23" s="68"/>
      <c r="H23" s="68"/>
      <c r="I23" s="68"/>
      <c r="J23" s="68"/>
    </row>
    <row r="24" customFormat="false" ht="22.5" hidden="false" customHeight="true" outlineLevel="0" collapsed="false">
      <c r="A24" s="68" t="s">
        <v>175</v>
      </c>
      <c r="B24" s="68"/>
      <c r="C24" s="68"/>
      <c r="D24" s="68"/>
      <c r="E24" s="68"/>
      <c r="F24" s="68"/>
      <c r="G24" s="68"/>
      <c r="H24" s="68"/>
      <c r="I24" s="68"/>
      <c r="J24" s="68"/>
      <c r="K24" s="68"/>
      <c r="L24" s="79"/>
    </row>
  </sheetData>
  <mergeCells count="15">
    <mergeCell ref="A1:B1"/>
    <mergeCell ref="A2:K2"/>
    <mergeCell ref="A3:A4"/>
    <mergeCell ref="B3:B4"/>
    <mergeCell ref="C3:H3"/>
    <mergeCell ref="I3:I4"/>
    <mergeCell ref="J3:K3"/>
    <mergeCell ref="A17:K17"/>
    <mergeCell ref="A18:I18"/>
    <mergeCell ref="A19:J19"/>
    <mergeCell ref="A20:J20"/>
    <mergeCell ref="A21:J21"/>
    <mergeCell ref="A22:J22"/>
    <mergeCell ref="A23:J23"/>
    <mergeCell ref="A24:K2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tabColor rgb="FFD9D9D9"/>
    <pageSetUpPr fitToPage="false"/>
  </sheetPr>
  <dimension ref="A1:L2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RowHeight="15" zeroHeight="false" outlineLevelRow="0" outlineLevelCol="0"/>
  <cols>
    <col collapsed="false" customWidth="true" hidden="false" outlineLevel="0" max="1" min="1" style="32" width="5.57"/>
    <col collapsed="false" customWidth="true" hidden="false" outlineLevel="0" max="2" min="2" style="32" width="46.57"/>
    <col collapsed="false" customWidth="true" hidden="false" outlineLevel="0" max="9" min="3" style="32" width="14.7"/>
    <col collapsed="false" customWidth="true" hidden="false" outlineLevel="0" max="11" min="10" style="32" width="13.14"/>
    <col collapsed="false" customWidth="true" hidden="false" outlineLevel="0" max="12" min="12" style="3" width="9.14"/>
    <col collapsed="false" customWidth="true" hidden="false" outlineLevel="0" max="1025" min="13" style="0" width="9.14"/>
  </cols>
  <sheetData>
    <row r="1" customFormat="false" ht="28.5" hidden="false" customHeight="true" outlineLevel="0" collapsed="false">
      <c r="A1" s="81" t="s">
        <v>177</v>
      </c>
      <c r="B1" s="81"/>
      <c r="C1" s="82"/>
      <c r="G1" s="83"/>
      <c r="H1" s="84"/>
      <c r="I1" s="84"/>
      <c r="J1" s="84"/>
      <c r="K1" s="85" t="s">
        <v>139</v>
      </c>
    </row>
    <row r="2" customFormat="false" ht="36" hidden="false" customHeight="true" outlineLevel="0" collapsed="false">
      <c r="A2" s="38" t="s">
        <v>140</v>
      </c>
      <c r="B2" s="38"/>
      <c r="C2" s="38"/>
      <c r="D2" s="38"/>
      <c r="E2" s="38"/>
      <c r="F2" s="38"/>
      <c r="G2" s="38"/>
      <c r="H2" s="38"/>
      <c r="I2" s="38"/>
      <c r="J2" s="38"/>
      <c r="K2" s="38"/>
    </row>
    <row r="3" customFormat="false" ht="33.75" hidden="false" customHeight="true" outlineLevel="0" collapsed="false">
      <c r="A3" s="86" t="s">
        <v>104</v>
      </c>
      <c r="B3" s="39" t="s">
        <v>105</v>
      </c>
      <c r="C3" s="43" t="s">
        <v>141</v>
      </c>
      <c r="D3" s="43"/>
      <c r="E3" s="43"/>
      <c r="F3" s="43"/>
      <c r="G3" s="43"/>
      <c r="H3" s="43"/>
      <c r="I3" s="39" t="s">
        <v>142</v>
      </c>
      <c r="J3" s="39" t="s">
        <v>143</v>
      </c>
      <c r="K3" s="39"/>
    </row>
    <row r="4" customFormat="false" ht="57" hidden="false" customHeight="true" outlineLevel="0" collapsed="false">
      <c r="A4" s="86"/>
      <c r="B4" s="39"/>
      <c r="C4" s="86" t="s">
        <v>144</v>
      </c>
      <c r="D4" s="86" t="s">
        <v>145</v>
      </c>
      <c r="E4" s="86" t="s">
        <v>146</v>
      </c>
      <c r="F4" s="86" t="s">
        <v>147</v>
      </c>
      <c r="G4" s="86" t="s">
        <v>148</v>
      </c>
      <c r="H4" s="86" t="s">
        <v>149</v>
      </c>
      <c r="I4" s="39"/>
      <c r="J4" s="87" t="s">
        <v>150</v>
      </c>
      <c r="K4" s="88" t="s">
        <v>151</v>
      </c>
    </row>
    <row r="5" customFormat="false" ht="15" hidden="false" customHeight="false" outlineLevel="0" collapsed="false">
      <c r="A5" s="89" t="s">
        <v>114</v>
      </c>
      <c r="B5" s="89" t="s">
        <v>115</v>
      </c>
      <c r="C5" s="89" t="s">
        <v>116</v>
      </c>
      <c r="D5" s="89" t="s">
        <v>117</v>
      </c>
      <c r="E5" s="89" t="s">
        <v>118</v>
      </c>
      <c r="F5" s="89" t="s">
        <v>122</v>
      </c>
      <c r="G5" s="89" t="s">
        <v>152</v>
      </c>
      <c r="H5" s="89" t="s">
        <v>153</v>
      </c>
      <c r="I5" s="89" t="s">
        <v>154</v>
      </c>
      <c r="J5" s="89" t="s">
        <v>155</v>
      </c>
      <c r="K5" s="89" t="s">
        <v>156</v>
      </c>
    </row>
    <row r="6" customFormat="false" ht="24" hidden="false" customHeight="true" outlineLevel="0" collapsed="false">
      <c r="A6" s="90" t="s">
        <v>114</v>
      </c>
      <c r="B6" s="91" t="s">
        <v>157</v>
      </c>
      <c r="C6" s="112" t="n">
        <f aca="false">C7+C8+C9+C10</f>
        <v>71936.25</v>
      </c>
      <c r="D6" s="112" t="n">
        <f aca="false">D7+D8+D9+D10</f>
        <v>45060.15</v>
      </c>
      <c r="E6" s="112" t="n">
        <f aca="false">E7+E8+E9+E10</f>
        <v>29859.92</v>
      </c>
      <c r="F6" s="112" t="n">
        <f aca="false">F7+F8+F9+F10</f>
        <v>50033.16</v>
      </c>
      <c r="G6" s="112" t="n">
        <f aca="false">G7+G8+G9+G10</f>
        <v>9989.34</v>
      </c>
      <c r="H6" s="112" t="n">
        <f aca="false">H7+H8+H9+H10</f>
        <v>9340.68</v>
      </c>
      <c r="I6" s="92" t="n">
        <f aca="false">SUM(C6:H6)</f>
        <v>216219.5</v>
      </c>
      <c r="J6" s="92"/>
      <c r="K6" s="92"/>
    </row>
    <row r="7" customFormat="false" ht="19.5" hidden="false" customHeight="true" outlineLevel="0" collapsed="false">
      <c r="A7" s="93" t="s">
        <v>6</v>
      </c>
      <c r="B7" s="94" t="s">
        <v>158</v>
      </c>
      <c r="C7" s="119" t="n">
        <v>44680.89</v>
      </c>
      <c r="D7" s="119" t="n">
        <v>27987.67</v>
      </c>
      <c r="E7" s="119" t="n">
        <v>18546.53</v>
      </c>
      <c r="F7" s="119" t="n">
        <v>31076.52</v>
      </c>
      <c r="G7" s="119" t="n">
        <v>6204.56</v>
      </c>
      <c r="H7" s="119" t="n">
        <v>5801.66</v>
      </c>
      <c r="I7" s="92" t="n">
        <f aca="false">SUM(C7:H7)</f>
        <v>134297.83</v>
      </c>
      <c r="J7" s="96"/>
      <c r="K7" s="96"/>
    </row>
    <row r="8" customFormat="false" ht="19.5" hidden="false" customHeight="true" outlineLevel="0" collapsed="false">
      <c r="A8" s="97" t="s">
        <v>9</v>
      </c>
      <c r="B8" s="98" t="s">
        <v>159</v>
      </c>
      <c r="C8" s="119" t="n">
        <v>9787.39</v>
      </c>
      <c r="D8" s="119" t="n">
        <v>6130.73</v>
      </c>
      <c r="E8" s="119" t="n">
        <v>4062.64</v>
      </c>
      <c r="F8" s="119" t="n">
        <v>6807.34</v>
      </c>
      <c r="G8" s="119" t="n">
        <v>1359.11</v>
      </c>
      <c r="H8" s="119" t="n">
        <v>1270.86</v>
      </c>
      <c r="I8" s="92" t="n">
        <f aca="false">SUM(C8:H8)</f>
        <v>29418.07</v>
      </c>
      <c r="J8" s="100"/>
      <c r="K8" s="100"/>
    </row>
    <row r="9" customFormat="false" ht="19.5" hidden="false" customHeight="true" outlineLevel="0" collapsed="false">
      <c r="A9" s="97" t="s">
        <v>12</v>
      </c>
      <c r="B9" s="98" t="s">
        <v>160</v>
      </c>
      <c r="C9" s="119" t="n">
        <v>17467.97</v>
      </c>
      <c r="D9" s="119" t="n">
        <v>10941.75</v>
      </c>
      <c r="E9" s="119" t="n">
        <v>7250.75</v>
      </c>
      <c r="F9" s="119" t="n">
        <v>12149.3</v>
      </c>
      <c r="G9" s="119" t="n">
        <v>2425.67</v>
      </c>
      <c r="H9" s="119" t="n">
        <v>2268.16</v>
      </c>
      <c r="I9" s="92" t="n">
        <f aca="false">SUM(C9:H9)</f>
        <v>52503.6</v>
      </c>
      <c r="J9" s="100"/>
      <c r="K9" s="100"/>
    </row>
    <row r="10" s="101" customFormat="true" ht="19.5" hidden="false" customHeight="true" outlineLevel="0" collapsed="false">
      <c r="A10" s="97" t="s">
        <v>15</v>
      </c>
      <c r="B10" s="98" t="s">
        <v>161</v>
      </c>
      <c r="C10" s="114"/>
      <c r="D10" s="114"/>
      <c r="E10" s="114"/>
      <c r="F10" s="114"/>
      <c r="G10" s="114"/>
      <c r="H10" s="114"/>
      <c r="I10" s="92" t="n">
        <f aca="false">SUM(C10:H10)</f>
        <v>0</v>
      </c>
      <c r="J10" s="100"/>
      <c r="K10" s="100"/>
      <c r="L10" s="3"/>
    </row>
    <row r="11" customFormat="false" ht="33" hidden="false" customHeight="true" outlineLevel="0" collapsed="false">
      <c r="A11" s="102" t="s">
        <v>162</v>
      </c>
      <c r="B11" s="103" t="s">
        <v>163</v>
      </c>
      <c r="C11" s="115" t="n">
        <f aca="false">C12+C13+C14</f>
        <v>71936.25</v>
      </c>
      <c r="D11" s="115" t="n">
        <f aca="false">D12+D13+D14</f>
        <v>45060.15</v>
      </c>
      <c r="E11" s="115" t="n">
        <f aca="false">E12+E13+E14</f>
        <v>29859.92</v>
      </c>
      <c r="F11" s="115" t="n">
        <f aca="false">F12+F13+F14</f>
        <v>50033.16</v>
      </c>
      <c r="G11" s="115" t="n">
        <f aca="false">G12+G13+G14</f>
        <v>9989.34</v>
      </c>
      <c r="H11" s="115" t="n">
        <f aca="false">H12+H13+H14</f>
        <v>9340.68</v>
      </c>
      <c r="I11" s="92" t="n">
        <f aca="false">SUM(C11:H11)</f>
        <v>216219.5</v>
      </c>
      <c r="J11" s="116"/>
      <c r="K11" s="116"/>
    </row>
    <row r="12" customFormat="false" ht="31.5" hidden="false" customHeight="true" outlineLevel="0" collapsed="false">
      <c r="A12" s="97" t="s">
        <v>50</v>
      </c>
      <c r="B12" s="98" t="s">
        <v>164</v>
      </c>
      <c r="C12" s="113" t="n">
        <v>71936.25</v>
      </c>
      <c r="D12" s="113" t="n">
        <v>45060.15</v>
      </c>
      <c r="E12" s="113" t="n">
        <v>29859.92</v>
      </c>
      <c r="F12" s="113" t="n">
        <v>50033.16</v>
      </c>
      <c r="G12" s="113" t="n">
        <v>9989.34</v>
      </c>
      <c r="H12" s="113" t="n">
        <v>9340.68</v>
      </c>
      <c r="I12" s="92" t="n">
        <f aca="false">SUM(C12:H12)</f>
        <v>216219.5</v>
      </c>
      <c r="J12" s="100"/>
      <c r="K12" s="100"/>
    </row>
    <row r="13" customFormat="false" ht="25.5" hidden="false" customHeight="true" outlineLevel="0" collapsed="false">
      <c r="A13" s="97" t="s">
        <v>53</v>
      </c>
      <c r="B13" s="98" t="s">
        <v>165</v>
      </c>
      <c r="C13" s="114"/>
      <c r="D13" s="114"/>
      <c r="E13" s="114"/>
      <c r="F13" s="114"/>
      <c r="G13" s="114"/>
      <c r="H13" s="114"/>
      <c r="I13" s="92" t="n">
        <f aca="false">SUM(C13:H13)</f>
        <v>0</v>
      </c>
      <c r="J13" s="100"/>
      <c r="K13" s="100"/>
    </row>
    <row r="14" customFormat="false" ht="32.25" hidden="false" customHeight="true" outlineLevel="0" collapsed="false">
      <c r="A14" s="97" t="s">
        <v>56</v>
      </c>
      <c r="B14" s="98" t="s">
        <v>166</v>
      </c>
      <c r="C14" s="114"/>
      <c r="D14" s="114"/>
      <c r="E14" s="114"/>
      <c r="F14" s="114"/>
      <c r="G14" s="114"/>
      <c r="H14" s="114"/>
      <c r="I14" s="92" t="n">
        <f aca="false">SUM(C14:H14)</f>
        <v>0</v>
      </c>
      <c r="J14" s="100"/>
      <c r="K14" s="100"/>
    </row>
    <row r="15" customFormat="false" ht="48.75" hidden="false" customHeight="true" outlineLevel="0" collapsed="false">
      <c r="A15" s="97" t="s">
        <v>116</v>
      </c>
      <c r="B15" s="98" t="s">
        <v>167</v>
      </c>
      <c r="C15" s="114"/>
      <c r="D15" s="114"/>
      <c r="E15" s="114"/>
      <c r="F15" s="114"/>
      <c r="G15" s="114"/>
      <c r="H15" s="114"/>
      <c r="I15" s="92" t="n">
        <f aca="false">SUM(C15:H15)</f>
        <v>0</v>
      </c>
      <c r="J15" s="100"/>
      <c r="K15" s="100"/>
    </row>
    <row r="16" customFormat="false" ht="35.25" hidden="false" customHeight="true" outlineLevel="0" collapsed="false">
      <c r="A16" s="105" t="s">
        <v>87</v>
      </c>
      <c r="B16" s="106" t="s">
        <v>168</v>
      </c>
      <c r="C16" s="117"/>
      <c r="D16" s="117"/>
      <c r="E16" s="117"/>
      <c r="F16" s="117"/>
      <c r="G16" s="117"/>
      <c r="H16" s="117"/>
      <c r="I16" s="92" t="n">
        <f aca="false">SUM(C16:H16)</f>
        <v>0</v>
      </c>
      <c r="J16" s="100"/>
      <c r="K16" s="118"/>
    </row>
    <row r="17" s="101" customFormat="true" ht="22.5" hidden="false" customHeight="true" outlineLevel="0" collapsed="false">
      <c r="A17" s="108"/>
      <c r="B17" s="108"/>
      <c r="C17" s="108"/>
      <c r="D17" s="108"/>
      <c r="E17" s="108"/>
      <c r="F17" s="108"/>
      <c r="G17" s="108"/>
      <c r="H17" s="108"/>
      <c r="I17" s="108"/>
      <c r="J17" s="108"/>
      <c r="K17" s="108"/>
      <c r="L17" s="3"/>
    </row>
    <row r="18" customFormat="false" ht="15.75" hidden="false" customHeight="true" outlineLevel="0" collapsed="false">
      <c r="A18" s="109" t="s">
        <v>169</v>
      </c>
      <c r="B18" s="109"/>
      <c r="C18" s="109"/>
      <c r="D18" s="109"/>
      <c r="E18" s="109"/>
      <c r="F18" s="109"/>
      <c r="G18" s="109"/>
      <c r="H18" s="109"/>
      <c r="I18" s="109"/>
      <c r="J18" s="110"/>
    </row>
    <row r="19" customFormat="false" ht="15.75" hidden="false" customHeight="true" outlineLevel="0" collapsed="false">
      <c r="A19" s="68" t="s">
        <v>170</v>
      </c>
      <c r="B19" s="68"/>
      <c r="C19" s="68"/>
      <c r="D19" s="68"/>
      <c r="E19" s="68"/>
      <c r="F19" s="68"/>
      <c r="G19" s="68"/>
      <c r="H19" s="68"/>
      <c r="I19" s="68"/>
      <c r="J19" s="68"/>
    </row>
    <row r="20" customFormat="false" ht="15" hidden="false" customHeight="true" outlineLevel="0" collapsed="false">
      <c r="A20" s="68" t="s">
        <v>171</v>
      </c>
      <c r="B20" s="68"/>
      <c r="C20" s="68"/>
      <c r="D20" s="68"/>
      <c r="E20" s="68"/>
      <c r="F20" s="68"/>
      <c r="G20" s="68"/>
      <c r="H20" s="68"/>
      <c r="I20" s="68"/>
      <c r="J20" s="68"/>
      <c r="K20" s="111"/>
    </row>
    <row r="21" customFormat="false" ht="15" hidden="false" customHeight="true" outlineLevel="0" collapsed="false">
      <c r="A21" s="68" t="s">
        <v>172</v>
      </c>
      <c r="B21" s="68"/>
      <c r="C21" s="68"/>
      <c r="D21" s="68"/>
      <c r="E21" s="68"/>
      <c r="F21" s="68"/>
      <c r="G21" s="68"/>
      <c r="H21" s="68"/>
      <c r="I21" s="68"/>
      <c r="J21" s="68"/>
    </row>
    <row r="22" customFormat="false" ht="15" hidden="false" customHeight="true" outlineLevel="0" collapsed="false">
      <c r="A22" s="68" t="s">
        <v>173</v>
      </c>
      <c r="B22" s="68"/>
      <c r="C22" s="68"/>
      <c r="D22" s="68"/>
      <c r="E22" s="68"/>
      <c r="F22" s="68"/>
      <c r="G22" s="68"/>
      <c r="H22" s="68"/>
      <c r="I22" s="68"/>
      <c r="J22" s="68"/>
    </row>
    <row r="23" customFormat="false" ht="18" hidden="false" customHeight="true" outlineLevel="0" collapsed="false">
      <c r="A23" s="68" t="s">
        <v>174</v>
      </c>
      <c r="B23" s="68"/>
      <c r="C23" s="68"/>
      <c r="D23" s="68"/>
      <c r="E23" s="68"/>
      <c r="F23" s="68"/>
      <c r="G23" s="68"/>
      <c r="H23" s="68"/>
      <c r="I23" s="68"/>
      <c r="J23" s="68"/>
    </row>
    <row r="24" customFormat="false" ht="22.5" hidden="false" customHeight="true" outlineLevel="0" collapsed="false">
      <c r="A24" s="68" t="s">
        <v>175</v>
      </c>
      <c r="B24" s="68"/>
      <c r="C24" s="68"/>
      <c r="D24" s="68"/>
      <c r="E24" s="68"/>
      <c r="F24" s="68"/>
      <c r="G24" s="68"/>
      <c r="H24" s="68"/>
      <c r="I24" s="68"/>
      <c r="J24" s="68"/>
      <c r="K24" s="68"/>
      <c r="L24" s="79"/>
    </row>
  </sheetData>
  <mergeCells count="15">
    <mergeCell ref="A1:B1"/>
    <mergeCell ref="A2:K2"/>
    <mergeCell ref="A3:A4"/>
    <mergeCell ref="B3:B4"/>
    <mergeCell ref="C3:H3"/>
    <mergeCell ref="I3:I4"/>
    <mergeCell ref="J3:K3"/>
    <mergeCell ref="A17:K17"/>
    <mergeCell ref="A18:I18"/>
    <mergeCell ref="A19:J19"/>
    <mergeCell ref="A20:J20"/>
    <mergeCell ref="A21:J21"/>
    <mergeCell ref="A22:J22"/>
    <mergeCell ref="A23:J23"/>
    <mergeCell ref="A24:K2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tabColor rgb="FFD9D9D9"/>
    <pageSetUpPr fitToPage="false"/>
  </sheetPr>
  <dimension ref="A1:L2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3" activeCellId="0" sqref="E13"/>
    </sheetView>
  </sheetViews>
  <sheetFormatPr defaultRowHeight="15" zeroHeight="false" outlineLevelRow="0" outlineLevelCol="0"/>
  <cols>
    <col collapsed="false" customWidth="true" hidden="false" outlineLevel="0" max="1" min="1" style="32" width="5.57"/>
    <col collapsed="false" customWidth="true" hidden="false" outlineLevel="0" max="2" min="2" style="32" width="46.57"/>
    <col collapsed="false" customWidth="true" hidden="false" outlineLevel="0" max="9" min="3" style="32" width="14.7"/>
    <col collapsed="false" customWidth="true" hidden="false" outlineLevel="0" max="11" min="10" style="32" width="13.14"/>
    <col collapsed="false" customWidth="true" hidden="false" outlineLevel="0" max="12" min="12" style="3" width="9.14"/>
    <col collapsed="false" customWidth="true" hidden="false" outlineLevel="0" max="1025" min="13" style="0" width="8.67"/>
  </cols>
  <sheetData>
    <row r="1" customFormat="false" ht="28.5" hidden="false" customHeight="true" outlineLevel="0" collapsed="false">
      <c r="A1" s="120" t="s">
        <v>178</v>
      </c>
      <c r="B1" s="120"/>
      <c r="C1" s="82"/>
      <c r="G1" s="83"/>
      <c r="H1" s="84"/>
      <c r="I1" s="84"/>
      <c r="J1" s="84"/>
      <c r="K1" s="85" t="s">
        <v>139</v>
      </c>
    </row>
    <row r="2" customFormat="false" ht="36" hidden="false" customHeight="true" outlineLevel="0" collapsed="false">
      <c r="A2" s="38" t="s">
        <v>140</v>
      </c>
      <c r="B2" s="38"/>
      <c r="C2" s="38"/>
      <c r="D2" s="38"/>
      <c r="E2" s="38"/>
      <c r="F2" s="38"/>
      <c r="G2" s="38"/>
      <c r="H2" s="38"/>
      <c r="I2" s="38"/>
      <c r="J2" s="38"/>
      <c r="K2" s="38"/>
    </row>
    <row r="3" customFormat="false" ht="33.75" hidden="false" customHeight="true" outlineLevel="0" collapsed="false">
      <c r="A3" s="86" t="s">
        <v>104</v>
      </c>
      <c r="B3" s="39" t="s">
        <v>105</v>
      </c>
      <c r="C3" s="43" t="s">
        <v>141</v>
      </c>
      <c r="D3" s="43"/>
      <c r="E3" s="43"/>
      <c r="F3" s="43"/>
      <c r="G3" s="43"/>
      <c r="H3" s="43"/>
      <c r="I3" s="39" t="s">
        <v>142</v>
      </c>
      <c r="J3" s="39" t="s">
        <v>143</v>
      </c>
      <c r="K3" s="39"/>
    </row>
    <row r="4" customFormat="false" ht="57" hidden="false" customHeight="true" outlineLevel="0" collapsed="false">
      <c r="A4" s="86"/>
      <c r="B4" s="39"/>
      <c r="C4" s="86" t="s">
        <v>144</v>
      </c>
      <c r="D4" s="86" t="s">
        <v>145</v>
      </c>
      <c r="E4" s="86" t="s">
        <v>146</v>
      </c>
      <c r="F4" s="86" t="s">
        <v>147</v>
      </c>
      <c r="G4" s="86" t="s">
        <v>148</v>
      </c>
      <c r="H4" s="86" t="s">
        <v>149</v>
      </c>
      <c r="I4" s="39"/>
      <c r="J4" s="87" t="s">
        <v>150</v>
      </c>
      <c r="K4" s="88" t="s">
        <v>151</v>
      </c>
    </row>
    <row r="5" customFormat="false" ht="15" hidden="false" customHeight="false" outlineLevel="0" collapsed="false">
      <c r="A5" s="89" t="s">
        <v>114</v>
      </c>
      <c r="B5" s="89" t="s">
        <v>115</v>
      </c>
      <c r="C5" s="89" t="s">
        <v>116</v>
      </c>
      <c r="D5" s="89" t="s">
        <v>117</v>
      </c>
      <c r="E5" s="89" t="s">
        <v>118</v>
      </c>
      <c r="F5" s="89" t="s">
        <v>122</v>
      </c>
      <c r="G5" s="89" t="s">
        <v>152</v>
      </c>
      <c r="H5" s="89" t="s">
        <v>153</v>
      </c>
      <c r="I5" s="89" t="s">
        <v>154</v>
      </c>
      <c r="J5" s="89" t="s">
        <v>155</v>
      </c>
      <c r="K5" s="89" t="s">
        <v>156</v>
      </c>
    </row>
    <row r="6" customFormat="false" ht="24" hidden="false" customHeight="true" outlineLevel="0" collapsed="false">
      <c r="A6" s="90" t="s">
        <v>114</v>
      </c>
      <c r="B6" s="91" t="s">
        <v>157</v>
      </c>
      <c r="C6" s="112" t="n">
        <f aca="false">C7+C8+C9+C10</f>
        <v>115307.1</v>
      </c>
      <c r="D6" s="112" t="n">
        <f aca="false">D7+D8+D9+D10</f>
        <v>94066.32</v>
      </c>
      <c r="E6" s="112" t="n">
        <f aca="false">E7+E8+E9+E10</f>
        <v>94066.32</v>
      </c>
      <c r="F6" s="112"/>
      <c r="G6" s="112"/>
      <c r="H6" s="112"/>
      <c r="I6" s="92" t="n">
        <f aca="false">SUM(C6:H6)</f>
        <v>303439.74</v>
      </c>
      <c r="J6" s="92" t="n">
        <f aca="false">J7</f>
        <v>3664.42</v>
      </c>
      <c r="K6" s="92" t="n">
        <f aca="false">K7</f>
        <v>0</v>
      </c>
    </row>
    <row r="7" customFormat="false" ht="19.5" hidden="false" customHeight="true" outlineLevel="0" collapsed="false">
      <c r="A7" s="93" t="s">
        <v>6</v>
      </c>
      <c r="B7" s="94" t="s">
        <v>158</v>
      </c>
      <c r="C7" s="95" t="n">
        <v>73401.36</v>
      </c>
      <c r="D7" s="95" t="n">
        <v>59880.06</v>
      </c>
      <c r="E7" s="95" t="n">
        <v>59880.06</v>
      </c>
      <c r="F7" s="95"/>
      <c r="G7" s="95"/>
      <c r="H7" s="95"/>
      <c r="I7" s="92" t="n">
        <f aca="false">SUM(C7:H7)</f>
        <v>193161.48</v>
      </c>
      <c r="J7" s="96" t="n">
        <v>3664.42</v>
      </c>
      <c r="K7" s="96"/>
    </row>
    <row r="8" customFormat="false" ht="19.5" hidden="false" customHeight="true" outlineLevel="0" collapsed="false">
      <c r="A8" s="97" t="s">
        <v>9</v>
      </c>
      <c r="B8" s="98" t="s">
        <v>159</v>
      </c>
      <c r="C8" s="113" t="n">
        <v>26857.39</v>
      </c>
      <c r="D8" s="113" t="n">
        <v>21909.98</v>
      </c>
      <c r="E8" s="113" t="n">
        <v>21909.98</v>
      </c>
      <c r="F8" s="113"/>
      <c r="G8" s="114"/>
      <c r="H8" s="114"/>
      <c r="I8" s="92" t="n">
        <f aca="false">SUM(C8:H8)</f>
        <v>70677.35</v>
      </c>
      <c r="J8" s="100"/>
      <c r="K8" s="100"/>
    </row>
    <row r="9" customFormat="false" ht="19.5" hidden="false" customHeight="true" outlineLevel="0" collapsed="false">
      <c r="A9" s="97" t="s">
        <v>12</v>
      </c>
      <c r="B9" s="98" t="s">
        <v>160</v>
      </c>
      <c r="C9" s="113" t="n">
        <v>15048.35</v>
      </c>
      <c r="D9" s="113" t="n">
        <v>12276.28</v>
      </c>
      <c r="E9" s="113" t="n">
        <v>12276.28</v>
      </c>
      <c r="F9" s="113"/>
      <c r="G9" s="114"/>
      <c r="H9" s="114"/>
      <c r="I9" s="92" t="n">
        <f aca="false">SUM(C9:H9)</f>
        <v>39600.91</v>
      </c>
      <c r="J9" s="100"/>
      <c r="K9" s="100"/>
    </row>
    <row r="10" s="101" customFormat="true" ht="19.5" hidden="false" customHeight="true" outlineLevel="0" collapsed="false">
      <c r="A10" s="97" t="s">
        <v>15</v>
      </c>
      <c r="B10" s="98" t="s">
        <v>161</v>
      </c>
      <c r="C10" s="113"/>
      <c r="D10" s="113"/>
      <c r="E10" s="113"/>
      <c r="F10" s="113"/>
      <c r="G10" s="114"/>
      <c r="H10" s="114"/>
      <c r="I10" s="92" t="n">
        <f aca="false">SUM(C10:H10)</f>
        <v>0</v>
      </c>
      <c r="J10" s="100"/>
      <c r="K10" s="100"/>
      <c r="L10" s="3"/>
    </row>
    <row r="11" customFormat="false" ht="33" hidden="false" customHeight="true" outlineLevel="0" collapsed="false">
      <c r="A11" s="102" t="s">
        <v>162</v>
      </c>
      <c r="B11" s="103" t="s">
        <v>163</v>
      </c>
      <c r="C11" s="121" t="n">
        <f aca="false">C12+C13+C14</f>
        <v>115307.1</v>
      </c>
      <c r="D11" s="121" t="n">
        <f aca="false">D12+D13+D14</f>
        <v>94066.32</v>
      </c>
      <c r="E11" s="121" t="n">
        <f aca="false">E12+E13+E14</f>
        <v>94066.32</v>
      </c>
      <c r="F11" s="121"/>
      <c r="G11" s="121"/>
      <c r="H11" s="121"/>
      <c r="I11" s="92" t="n">
        <f aca="false">SUM(C11:H11)</f>
        <v>303439.74</v>
      </c>
      <c r="J11" s="116" t="n">
        <f aca="false">J12</f>
        <v>3664.42</v>
      </c>
      <c r="K11" s="116"/>
    </row>
    <row r="12" customFormat="false" ht="31.5" hidden="false" customHeight="true" outlineLevel="0" collapsed="false">
      <c r="A12" s="97" t="s">
        <v>50</v>
      </c>
      <c r="B12" s="98" t="s">
        <v>164</v>
      </c>
      <c r="C12" s="114" t="n">
        <v>115307.1</v>
      </c>
      <c r="D12" s="114" t="n">
        <v>94066.32</v>
      </c>
      <c r="E12" s="114" t="n">
        <v>94066.32</v>
      </c>
      <c r="F12" s="114"/>
      <c r="G12" s="114"/>
      <c r="H12" s="114"/>
      <c r="I12" s="92" t="n">
        <f aca="false">SUM(C12:H12)</f>
        <v>303439.74</v>
      </c>
      <c r="J12" s="100" t="n">
        <v>3664.42</v>
      </c>
      <c r="K12" s="100"/>
    </row>
    <row r="13" customFormat="false" ht="25.5" hidden="false" customHeight="true" outlineLevel="0" collapsed="false">
      <c r="A13" s="97" t="s">
        <v>53</v>
      </c>
      <c r="B13" s="98" t="s">
        <v>165</v>
      </c>
      <c r="C13" s="114"/>
      <c r="D13" s="114"/>
      <c r="E13" s="114"/>
      <c r="F13" s="114"/>
      <c r="G13" s="114"/>
      <c r="H13" s="114"/>
      <c r="I13" s="92" t="n">
        <f aca="false">SUM(C13:H13)</f>
        <v>0</v>
      </c>
      <c r="J13" s="100"/>
      <c r="K13" s="100"/>
    </row>
    <row r="14" customFormat="false" ht="32.25" hidden="false" customHeight="true" outlineLevel="0" collapsed="false">
      <c r="A14" s="97" t="s">
        <v>56</v>
      </c>
      <c r="B14" s="98" t="s">
        <v>166</v>
      </c>
      <c r="C14" s="114"/>
      <c r="D14" s="114"/>
      <c r="E14" s="114"/>
      <c r="F14" s="114"/>
      <c r="G14" s="114"/>
      <c r="H14" s="114"/>
      <c r="I14" s="92" t="n">
        <f aca="false">SUM(C14:H14)</f>
        <v>0</v>
      </c>
      <c r="J14" s="100"/>
      <c r="K14" s="100"/>
    </row>
    <row r="15" customFormat="false" ht="48.75" hidden="false" customHeight="true" outlineLevel="0" collapsed="false">
      <c r="A15" s="97" t="s">
        <v>116</v>
      </c>
      <c r="B15" s="98" t="s">
        <v>167</v>
      </c>
      <c r="C15" s="114"/>
      <c r="D15" s="114"/>
      <c r="E15" s="114"/>
      <c r="F15" s="114"/>
      <c r="G15" s="114"/>
      <c r="H15" s="114"/>
      <c r="I15" s="92" t="n">
        <f aca="false">SUM(C15:H15)</f>
        <v>0</v>
      </c>
      <c r="J15" s="100"/>
      <c r="K15" s="100"/>
    </row>
    <row r="16" customFormat="false" ht="35.25" hidden="false" customHeight="true" outlineLevel="0" collapsed="false">
      <c r="A16" s="105" t="s">
        <v>87</v>
      </c>
      <c r="B16" s="106" t="s">
        <v>168</v>
      </c>
      <c r="C16" s="117"/>
      <c r="D16" s="117"/>
      <c r="E16" s="117"/>
      <c r="F16" s="117"/>
      <c r="G16" s="117"/>
      <c r="H16" s="117"/>
      <c r="I16" s="92" t="n">
        <f aca="false">SUM(C16:H16)</f>
        <v>0</v>
      </c>
      <c r="J16" s="100"/>
      <c r="K16" s="118"/>
    </row>
    <row r="17" s="101" customFormat="true" ht="22.5" hidden="false" customHeight="true" outlineLevel="0" collapsed="false">
      <c r="A17" s="108"/>
      <c r="B17" s="108"/>
      <c r="C17" s="108"/>
      <c r="D17" s="108"/>
      <c r="E17" s="108"/>
      <c r="F17" s="108"/>
      <c r="G17" s="108"/>
      <c r="H17" s="108"/>
      <c r="I17" s="108"/>
      <c r="J17" s="108"/>
      <c r="K17" s="108"/>
      <c r="L17" s="3"/>
    </row>
    <row r="18" customFormat="false" ht="15.75" hidden="false" customHeight="true" outlineLevel="0" collapsed="false">
      <c r="A18" s="109" t="s">
        <v>169</v>
      </c>
      <c r="B18" s="109"/>
      <c r="C18" s="109"/>
      <c r="D18" s="109"/>
      <c r="E18" s="109"/>
      <c r="F18" s="109"/>
      <c r="G18" s="109"/>
      <c r="H18" s="109"/>
      <c r="I18" s="109"/>
      <c r="J18" s="110"/>
    </row>
    <row r="19" customFormat="false" ht="15.75" hidden="false" customHeight="true" outlineLevel="0" collapsed="false">
      <c r="A19" s="68" t="s">
        <v>170</v>
      </c>
      <c r="B19" s="68"/>
      <c r="C19" s="68"/>
      <c r="D19" s="68"/>
      <c r="E19" s="68"/>
      <c r="F19" s="68"/>
      <c r="G19" s="68"/>
      <c r="H19" s="68"/>
      <c r="I19" s="68"/>
      <c r="J19" s="68"/>
    </row>
    <row r="20" customFormat="false" ht="15" hidden="false" customHeight="true" outlineLevel="0" collapsed="false">
      <c r="A20" s="68" t="s">
        <v>171</v>
      </c>
      <c r="B20" s="68"/>
      <c r="C20" s="68"/>
      <c r="D20" s="68"/>
      <c r="E20" s="68"/>
      <c r="F20" s="68"/>
      <c r="G20" s="68"/>
      <c r="H20" s="68"/>
      <c r="I20" s="68"/>
      <c r="J20" s="68"/>
      <c r="K20" s="111"/>
    </row>
    <row r="21" customFormat="false" ht="15" hidden="false" customHeight="true" outlineLevel="0" collapsed="false">
      <c r="A21" s="68" t="s">
        <v>172</v>
      </c>
      <c r="B21" s="68"/>
      <c r="C21" s="68"/>
      <c r="D21" s="68"/>
      <c r="E21" s="68"/>
      <c r="F21" s="68"/>
      <c r="G21" s="68"/>
      <c r="H21" s="68"/>
      <c r="I21" s="68"/>
      <c r="J21" s="68"/>
    </row>
    <row r="22" customFormat="false" ht="15" hidden="false" customHeight="true" outlineLevel="0" collapsed="false">
      <c r="A22" s="68" t="s">
        <v>173</v>
      </c>
      <c r="B22" s="68"/>
      <c r="C22" s="68"/>
      <c r="D22" s="68"/>
      <c r="E22" s="68"/>
      <c r="F22" s="68"/>
      <c r="G22" s="68"/>
      <c r="H22" s="68"/>
      <c r="I22" s="68"/>
      <c r="J22" s="68"/>
    </row>
    <row r="23" customFormat="false" ht="18" hidden="false" customHeight="true" outlineLevel="0" collapsed="false">
      <c r="A23" s="68" t="s">
        <v>174</v>
      </c>
      <c r="B23" s="68"/>
      <c r="C23" s="68"/>
      <c r="D23" s="68"/>
      <c r="E23" s="68"/>
      <c r="F23" s="68"/>
      <c r="G23" s="68"/>
      <c r="H23" s="68"/>
      <c r="I23" s="68"/>
      <c r="J23" s="68"/>
    </row>
    <row r="24" customFormat="false" ht="22.5" hidden="false" customHeight="true" outlineLevel="0" collapsed="false">
      <c r="A24" s="68" t="s">
        <v>175</v>
      </c>
      <c r="B24" s="68"/>
      <c r="C24" s="68"/>
      <c r="D24" s="68"/>
      <c r="E24" s="68"/>
      <c r="F24" s="68"/>
      <c r="G24" s="68"/>
      <c r="H24" s="68"/>
      <c r="I24" s="68"/>
      <c r="J24" s="68"/>
      <c r="K24" s="68"/>
      <c r="L24" s="79"/>
    </row>
  </sheetData>
  <mergeCells count="15">
    <mergeCell ref="A1:B1"/>
    <mergeCell ref="A2:K2"/>
    <mergeCell ref="A3:A4"/>
    <mergeCell ref="B3:B4"/>
    <mergeCell ref="C3:H3"/>
    <mergeCell ref="I3:I4"/>
    <mergeCell ref="J3:K3"/>
    <mergeCell ref="A17:K17"/>
    <mergeCell ref="A18:I18"/>
    <mergeCell ref="A19:J19"/>
    <mergeCell ref="A20:J20"/>
    <mergeCell ref="A21:J21"/>
    <mergeCell ref="A22:J22"/>
    <mergeCell ref="A23:J23"/>
    <mergeCell ref="A24:K2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tabColor rgb="FFD9D9D9"/>
    <pageSetUpPr fitToPage="false"/>
  </sheetPr>
  <dimension ref="A1:J2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80" workbookViewId="0">
      <selection pane="topLeft" activeCell="F15" activeCellId="0" sqref="F15"/>
    </sheetView>
  </sheetViews>
  <sheetFormatPr defaultRowHeight="15" zeroHeight="false" outlineLevelRow="0" outlineLevelCol="0"/>
  <cols>
    <col collapsed="false" customWidth="true" hidden="false" outlineLevel="0" max="1" min="1" style="32" width="5.01"/>
    <col collapsed="false" customWidth="true" hidden="false" outlineLevel="0" max="2" min="2" style="32" width="33.42"/>
    <col collapsed="false" customWidth="true" hidden="false" outlineLevel="0" max="5" min="3" style="32" width="18.14"/>
    <col collapsed="false" customWidth="true" hidden="false" outlineLevel="0" max="6" min="6" style="32" width="19.29"/>
    <col collapsed="false" customWidth="true" hidden="false" outlineLevel="0" max="7" min="7" style="32" width="21.71"/>
    <col collapsed="false" customWidth="true" hidden="false" outlineLevel="0" max="8" min="8" style="32" width="19.71"/>
    <col collapsed="false" customWidth="true" hidden="false" outlineLevel="0" max="9" min="9" style="32" width="9.14"/>
    <col collapsed="false" customWidth="true" hidden="false" outlineLevel="0" max="1025" min="10" style="0" width="8.67"/>
  </cols>
  <sheetData>
    <row r="1" customFormat="false" ht="25.5" hidden="false" customHeight="true" outlineLevel="0" collapsed="false">
      <c r="A1" s="122"/>
      <c r="B1" s="122"/>
      <c r="C1" s="122"/>
      <c r="H1" s="85" t="s">
        <v>179</v>
      </c>
    </row>
    <row r="2" customFormat="false" ht="39.75" hidden="false" customHeight="true" outlineLevel="0" collapsed="false">
      <c r="A2" s="123" t="s">
        <v>180</v>
      </c>
      <c r="B2" s="123"/>
      <c r="C2" s="123"/>
      <c r="D2" s="123"/>
      <c r="E2" s="123"/>
      <c r="F2" s="123"/>
      <c r="G2" s="123"/>
      <c r="H2" s="123"/>
    </row>
    <row r="3" customFormat="false" ht="25.5" hidden="false" customHeight="true" outlineLevel="0" collapsed="false">
      <c r="A3" s="124" t="s">
        <v>104</v>
      </c>
      <c r="B3" s="124" t="s">
        <v>105</v>
      </c>
      <c r="C3" s="125" t="s">
        <v>181</v>
      </c>
      <c r="D3" s="125"/>
      <c r="E3" s="125"/>
      <c r="F3" s="125"/>
      <c r="G3" s="125"/>
      <c r="H3" s="125"/>
    </row>
    <row r="4" customFormat="false" ht="89.25" hidden="false" customHeight="true" outlineLevel="0" collapsed="false">
      <c r="A4" s="124"/>
      <c r="B4" s="124"/>
      <c r="C4" s="126" t="s">
        <v>182</v>
      </c>
      <c r="D4" s="126" t="s">
        <v>183</v>
      </c>
      <c r="E4" s="127" t="s">
        <v>184</v>
      </c>
      <c r="F4" s="127" t="s">
        <v>185</v>
      </c>
      <c r="G4" s="127" t="s">
        <v>186</v>
      </c>
      <c r="H4" s="127" t="s">
        <v>187</v>
      </c>
      <c r="I4" s="128"/>
      <c r="J4" s="128"/>
    </row>
    <row r="5" customFormat="false" ht="21.75" hidden="false" customHeight="true" outlineLevel="0" collapsed="false">
      <c r="A5" s="90" t="s">
        <v>114</v>
      </c>
      <c r="B5" s="91" t="s">
        <v>157</v>
      </c>
      <c r="C5" s="129" t="n">
        <f aca="false">C6+C7+C8</f>
        <v>356530.04</v>
      </c>
      <c r="D5" s="130"/>
      <c r="E5" s="130"/>
      <c r="F5" s="130"/>
      <c r="G5" s="130"/>
      <c r="H5" s="130"/>
    </row>
    <row r="6" customFormat="false" ht="18.75" hidden="false" customHeight="true" outlineLevel="0" collapsed="false">
      <c r="A6" s="93" t="s">
        <v>6</v>
      </c>
      <c r="B6" s="94" t="s">
        <v>158</v>
      </c>
      <c r="C6" s="131" t="n">
        <v>221474.74</v>
      </c>
      <c r="D6" s="132"/>
      <c r="E6" s="132"/>
      <c r="F6" s="132"/>
      <c r="G6" s="132"/>
      <c r="H6" s="132"/>
    </row>
    <row r="7" customFormat="false" ht="18.75" hidden="false" customHeight="true" outlineLevel="0" collapsed="false">
      <c r="A7" s="97" t="s">
        <v>9</v>
      </c>
      <c r="B7" s="98" t="s">
        <v>159</v>
      </c>
      <c r="C7" s="129" t="n">
        <v>79862.73</v>
      </c>
      <c r="D7" s="130"/>
      <c r="E7" s="130"/>
      <c r="F7" s="130"/>
      <c r="G7" s="130"/>
      <c r="H7" s="130"/>
    </row>
    <row r="8" customFormat="false" ht="18.75" hidden="false" customHeight="true" outlineLevel="0" collapsed="false">
      <c r="A8" s="97" t="s">
        <v>12</v>
      </c>
      <c r="B8" s="98" t="s">
        <v>160</v>
      </c>
      <c r="C8" s="129" t="n">
        <v>55192.57</v>
      </c>
      <c r="D8" s="130"/>
      <c r="E8" s="130"/>
      <c r="F8" s="130"/>
      <c r="G8" s="130"/>
      <c r="H8" s="130"/>
    </row>
    <row r="9" customFormat="false" ht="18.75" hidden="false" customHeight="true" outlineLevel="0" collapsed="false">
      <c r="A9" s="97" t="s">
        <v>15</v>
      </c>
      <c r="B9" s="98" t="s">
        <v>161</v>
      </c>
      <c r="C9" s="129"/>
      <c r="D9" s="130"/>
      <c r="E9" s="130"/>
      <c r="F9" s="130"/>
      <c r="G9" s="130"/>
      <c r="H9" s="130"/>
    </row>
    <row r="10" customFormat="false" ht="30" hidden="false" customHeight="true" outlineLevel="0" collapsed="false">
      <c r="A10" s="97" t="s">
        <v>162</v>
      </c>
      <c r="B10" s="98" t="s">
        <v>163</v>
      </c>
      <c r="C10" s="129" t="n">
        <f aca="false">C11</f>
        <v>356530.04</v>
      </c>
      <c r="D10" s="130"/>
      <c r="E10" s="130"/>
      <c r="F10" s="130"/>
      <c r="G10" s="130"/>
      <c r="H10" s="130"/>
    </row>
    <row r="11" customFormat="false" ht="32.25" hidden="false" customHeight="false" outlineLevel="0" collapsed="false">
      <c r="A11" s="133" t="s">
        <v>50</v>
      </c>
      <c r="B11" s="134" t="s">
        <v>164</v>
      </c>
      <c r="C11" s="135" t="n">
        <v>356530.04</v>
      </c>
      <c r="D11" s="136"/>
      <c r="E11" s="136"/>
      <c r="F11" s="136"/>
      <c r="G11" s="136"/>
      <c r="H11" s="136"/>
    </row>
    <row r="12" s="32" customFormat="true" ht="32.25" hidden="false" customHeight="false" outlineLevel="0" collapsed="false">
      <c r="A12" s="97" t="s">
        <v>53</v>
      </c>
      <c r="B12" s="98" t="s">
        <v>165</v>
      </c>
      <c r="C12" s="137"/>
      <c r="D12" s="138"/>
      <c r="E12" s="138"/>
      <c r="F12" s="138"/>
      <c r="G12" s="138"/>
      <c r="H12" s="138"/>
    </row>
    <row r="13" s="32" customFormat="true" ht="32.25" hidden="false" customHeight="false" outlineLevel="0" collapsed="false">
      <c r="A13" s="97" t="s">
        <v>56</v>
      </c>
      <c r="B13" s="98" t="s">
        <v>166</v>
      </c>
      <c r="C13" s="137"/>
      <c r="D13" s="138"/>
      <c r="E13" s="138"/>
      <c r="F13" s="138"/>
      <c r="G13" s="138"/>
      <c r="H13" s="138"/>
    </row>
    <row r="14" s="32" customFormat="true" ht="108.75" hidden="false" customHeight="true" outlineLevel="0" collapsed="false">
      <c r="A14" s="139" t="s">
        <v>116</v>
      </c>
      <c r="B14" s="140" t="s">
        <v>188</v>
      </c>
      <c r="C14" s="141" t="n">
        <f aca="false">D14+E14+G14+H14+F14</f>
        <v>1544932.68</v>
      </c>
      <c r="D14" s="141" t="n">
        <v>444658.14</v>
      </c>
      <c r="E14" s="141" t="n">
        <v>5079</v>
      </c>
      <c r="F14" s="142" t="n">
        <v>113347</v>
      </c>
      <c r="G14" s="142" t="n">
        <v>46315.63</v>
      </c>
      <c r="H14" s="142" t="n">
        <v>935532.91</v>
      </c>
    </row>
    <row r="15" s="32" customFormat="true" ht="45.75" hidden="false" customHeight="true" outlineLevel="0" collapsed="false">
      <c r="A15" s="143" t="s">
        <v>87</v>
      </c>
      <c r="B15" s="144" t="s">
        <v>189</v>
      </c>
      <c r="C15" s="145"/>
      <c r="D15" s="146"/>
      <c r="E15" s="147"/>
      <c r="F15" s="147"/>
      <c r="G15" s="147"/>
      <c r="H15" s="148" t="n">
        <v>784792.36</v>
      </c>
    </row>
    <row r="16" customFormat="false" ht="15" hidden="false" customHeight="false" outlineLevel="0" collapsed="false">
      <c r="B16" s="149"/>
    </row>
    <row r="17" customFormat="false" ht="15" hidden="false" customHeight="true" outlineLevel="0" collapsed="false">
      <c r="A17" s="109" t="s">
        <v>190</v>
      </c>
      <c r="B17" s="109"/>
      <c r="C17" s="109"/>
      <c r="D17" s="109"/>
      <c r="E17" s="109"/>
      <c r="F17" s="109"/>
      <c r="G17" s="109"/>
    </row>
    <row r="18" customFormat="false" ht="18" hidden="false" customHeight="true" outlineLevel="0" collapsed="false">
      <c r="A18" s="68" t="s">
        <v>170</v>
      </c>
      <c r="B18" s="68"/>
      <c r="C18" s="68"/>
      <c r="D18" s="68"/>
      <c r="E18" s="68"/>
      <c r="F18" s="68"/>
      <c r="G18" s="68"/>
      <c r="H18" s="68"/>
    </row>
    <row r="19" customFormat="false" ht="15.75" hidden="false" customHeight="true" outlineLevel="0" collapsed="false">
      <c r="A19" s="68" t="s">
        <v>171</v>
      </c>
      <c r="B19" s="68"/>
      <c r="C19" s="68"/>
      <c r="D19" s="68"/>
      <c r="E19" s="68"/>
      <c r="F19" s="68"/>
      <c r="G19" s="68"/>
      <c r="H19" s="68"/>
    </row>
    <row r="20" customFormat="false" ht="15.75" hidden="false" customHeight="true" outlineLevel="0" collapsed="false">
      <c r="A20" s="68" t="s">
        <v>172</v>
      </c>
      <c r="B20" s="68"/>
      <c r="C20" s="68"/>
      <c r="D20" s="68"/>
      <c r="E20" s="68"/>
      <c r="F20" s="68"/>
      <c r="G20" s="68"/>
      <c r="H20" s="68"/>
    </row>
    <row r="21" customFormat="false" ht="15.75" hidden="false" customHeight="true" outlineLevel="0" collapsed="false">
      <c r="A21" s="68" t="s">
        <v>173</v>
      </c>
      <c r="B21" s="68"/>
      <c r="C21" s="68"/>
      <c r="D21" s="68"/>
      <c r="E21" s="68"/>
      <c r="F21" s="68"/>
      <c r="G21" s="68"/>
      <c r="H21" s="68"/>
    </row>
    <row r="22" customFormat="false" ht="17.25" hidden="false" customHeight="true" outlineLevel="0" collapsed="false">
      <c r="A22" s="68" t="s">
        <v>191</v>
      </c>
      <c r="B22" s="68"/>
      <c r="C22" s="68"/>
      <c r="D22" s="68"/>
      <c r="E22" s="68"/>
      <c r="F22" s="68"/>
      <c r="G22" s="68"/>
      <c r="H22" s="68"/>
    </row>
    <row r="23" customFormat="false" ht="34.5" hidden="false" customHeight="true" outlineLevel="0" collapsed="false">
      <c r="A23" s="68" t="s">
        <v>192</v>
      </c>
      <c r="B23" s="68"/>
      <c r="C23" s="68"/>
      <c r="D23" s="68"/>
      <c r="E23" s="68"/>
      <c r="F23" s="68"/>
      <c r="G23" s="68"/>
      <c r="H23" s="68"/>
    </row>
  </sheetData>
  <mergeCells count="12">
    <mergeCell ref="A1:C1"/>
    <mergeCell ref="A2:H2"/>
    <mergeCell ref="A3:A4"/>
    <mergeCell ref="B3:B4"/>
    <mergeCell ref="C3:H3"/>
    <mergeCell ref="A17:G17"/>
    <mergeCell ref="A18:H18"/>
    <mergeCell ref="A19:H19"/>
    <mergeCell ref="A20:H20"/>
    <mergeCell ref="A21:H21"/>
    <mergeCell ref="A22:H22"/>
    <mergeCell ref="A23:H23"/>
  </mergeCells>
  <printOptions headings="false" gridLines="false" gridLinesSet="true" horizontalCentered="true" verticalCentered="false"/>
  <pageMargins left="0.236111111111111" right="0.236111111111111" top="0.747916666666667" bottom="0.747916666666667" header="0.511805555555555" footer="0.511805555555555"/>
  <pageSetup paperSize="9" scale="69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tabColor rgb="FFD9D9D9"/>
    <pageSetUpPr fitToPage="true"/>
  </sheetPr>
  <dimension ref="A1:I24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C12" activeCellId="0" sqref="C12"/>
    </sheetView>
  </sheetViews>
  <sheetFormatPr defaultRowHeight="15" zeroHeight="false" outlineLevelRow="0" outlineLevelCol="0"/>
  <cols>
    <col collapsed="false" customWidth="true" hidden="false" outlineLevel="0" max="1" min="1" style="32" width="9.14"/>
    <col collapsed="false" customWidth="true" hidden="false" outlineLevel="0" max="2" min="2" style="33" width="58.86"/>
    <col collapsed="false" customWidth="true" hidden="false" outlineLevel="0" max="3" min="3" style="32" width="41"/>
    <col collapsed="false" customWidth="true" hidden="false" outlineLevel="0" max="1025" min="4" style="0" width="8.67"/>
  </cols>
  <sheetData>
    <row r="1" customFormat="false" ht="30.75" hidden="false" customHeight="true" outlineLevel="0" collapsed="false">
      <c r="B1" s="82"/>
      <c r="C1" s="150" t="s">
        <v>193</v>
      </c>
    </row>
    <row r="2" customFormat="false" ht="45" hidden="false" customHeight="true" outlineLevel="0" collapsed="false">
      <c r="A2" s="38" t="s">
        <v>194</v>
      </c>
      <c r="B2" s="38"/>
      <c r="C2" s="38"/>
    </row>
    <row r="3" customFormat="false" ht="15.75" hidden="false" customHeight="true" outlineLevel="0" collapsed="false">
      <c r="A3" s="39" t="s">
        <v>104</v>
      </c>
      <c r="B3" s="39" t="s">
        <v>105</v>
      </c>
      <c r="C3" s="40" t="s">
        <v>195</v>
      </c>
    </row>
    <row r="4" customFormat="false" ht="15.75" hidden="false" customHeight="true" outlineLevel="0" collapsed="false">
      <c r="A4" s="39"/>
      <c r="B4" s="39"/>
      <c r="C4" s="40"/>
    </row>
    <row r="5" customFormat="false" ht="33.75" hidden="false" customHeight="true" outlineLevel="0" collapsed="false">
      <c r="A5" s="39"/>
      <c r="B5" s="39"/>
      <c r="C5" s="40"/>
    </row>
    <row r="6" customFormat="false" ht="33" hidden="false" customHeight="true" outlineLevel="0" collapsed="false">
      <c r="A6" s="151" t="s">
        <v>114</v>
      </c>
      <c r="B6" s="151" t="s">
        <v>196</v>
      </c>
      <c r="C6" s="117" t="n">
        <v>1142028.23</v>
      </c>
    </row>
    <row r="7" customFormat="false" ht="33" hidden="false" customHeight="true" outlineLevel="0" collapsed="false">
      <c r="A7" s="151" t="s">
        <v>115</v>
      </c>
      <c r="B7" s="152" t="s">
        <v>197</v>
      </c>
      <c r="C7" s="117" t="n">
        <v>727736.24</v>
      </c>
    </row>
    <row r="8" customFormat="false" ht="33" hidden="false" customHeight="true" outlineLevel="0" collapsed="false">
      <c r="A8" s="151" t="s">
        <v>116</v>
      </c>
      <c r="B8" s="152" t="s">
        <v>198</v>
      </c>
      <c r="C8" s="153" t="n">
        <f aca="false">C6-C7</f>
        <v>414291.99</v>
      </c>
    </row>
    <row r="9" customFormat="false" ht="33" hidden="false" customHeight="true" outlineLevel="0" collapsed="false">
      <c r="A9" s="151" t="s">
        <v>117</v>
      </c>
      <c r="B9" s="152" t="s">
        <v>199</v>
      </c>
      <c r="C9" s="153" t="n">
        <v>329469</v>
      </c>
    </row>
    <row r="10" customFormat="false" ht="33" hidden="false" customHeight="true" outlineLevel="0" collapsed="false">
      <c r="A10" s="151" t="s">
        <v>118</v>
      </c>
      <c r="B10" s="151" t="s">
        <v>200</v>
      </c>
      <c r="C10" s="154" t="n">
        <f aca="false">C8-C9</f>
        <v>84822.99</v>
      </c>
    </row>
    <row r="11" customFormat="false" ht="33" hidden="false" customHeight="true" outlineLevel="0" collapsed="false">
      <c r="A11" s="151" t="s">
        <v>122</v>
      </c>
      <c r="B11" s="155" t="s">
        <v>201</v>
      </c>
      <c r="C11" s="60" t="n">
        <v>14809946.13</v>
      </c>
    </row>
    <row r="12" customFormat="false" ht="53.25" hidden="false" customHeight="true" outlineLevel="0" collapsed="false">
      <c r="A12" s="151" t="s">
        <v>152</v>
      </c>
      <c r="B12" s="156" t="s">
        <v>202</v>
      </c>
      <c r="C12" s="60" t="n">
        <f aca="false">C11-C10</f>
        <v>14725123.14</v>
      </c>
    </row>
    <row r="13" customFormat="false" ht="49.5" hidden="false" customHeight="true" outlineLevel="0" collapsed="false">
      <c r="A13" s="151" t="s">
        <v>153</v>
      </c>
      <c r="B13" s="155" t="s">
        <v>203</v>
      </c>
      <c r="C13" s="60" t="n">
        <v>16364814.01</v>
      </c>
    </row>
    <row r="14" s="158" customFormat="true" ht="34.5" hidden="false" customHeight="true" outlineLevel="0" collapsed="false">
      <c r="A14" s="151" t="s">
        <v>154</v>
      </c>
      <c r="B14" s="157" t="s">
        <v>204</v>
      </c>
      <c r="C14" s="117" t="n">
        <f aca="false">C13-C12</f>
        <v>1639690.87</v>
      </c>
    </row>
    <row r="15" s="158" customFormat="true" ht="59.25" hidden="false" customHeight="true" outlineLevel="0" collapsed="false">
      <c r="A15" s="151" t="s">
        <v>155</v>
      </c>
      <c r="B15" s="157" t="s">
        <v>205</v>
      </c>
      <c r="C15" s="117" t="n">
        <v>16001000</v>
      </c>
    </row>
    <row r="16" s="158" customFormat="true" ht="72.75" hidden="false" customHeight="true" outlineLevel="0" collapsed="false">
      <c r="A16" s="151" t="s">
        <v>156</v>
      </c>
      <c r="B16" s="157" t="s">
        <v>206</v>
      </c>
      <c r="C16" s="100" t="n">
        <f aca="false">C14/C15*100</f>
        <v>10.2474274732829</v>
      </c>
    </row>
    <row r="18" customFormat="false" ht="15.75" hidden="false" customHeight="true" outlineLevel="0" collapsed="false">
      <c r="A18" s="159" t="s">
        <v>207</v>
      </c>
      <c r="B18" s="159"/>
      <c r="C18" s="159"/>
      <c r="D18" s="160"/>
      <c r="E18" s="160"/>
      <c r="F18" s="160"/>
      <c r="G18" s="160"/>
      <c r="H18" s="160"/>
      <c r="I18" s="160"/>
    </row>
    <row r="19" s="101" customFormat="true" ht="20.1" hidden="false" customHeight="true" outlineLevel="0" collapsed="false">
      <c r="A19" s="161" t="s">
        <v>208</v>
      </c>
      <c r="B19" s="161"/>
      <c r="C19" s="161"/>
      <c r="D19" s="162"/>
      <c r="E19" s="162"/>
      <c r="F19" s="163"/>
      <c r="G19" s="163"/>
      <c r="H19" s="163"/>
      <c r="I19" s="163"/>
    </row>
    <row r="20" customFormat="false" ht="36.75" hidden="false" customHeight="true" outlineLevel="0" collapsed="false">
      <c r="A20" s="164" t="s">
        <v>209</v>
      </c>
      <c r="B20" s="164"/>
      <c r="C20" s="164"/>
      <c r="D20" s="165"/>
      <c r="E20" s="165"/>
      <c r="F20" s="165"/>
      <c r="G20" s="166"/>
      <c r="H20" s="166"/>
      <c r="I20" s="166"/>
    </row>
    <row r="21" customFormat="false" ht="20.1" hidden="false" customHeight="true" outlineLevel="0" collapsed="false">
      <c r="A21" s="164" t="s">
        <v>210</v>
      </c>
      <c r="B21" s="164"/>
      <c r="C21" s="164"/>
      <c r="D21" s="167"/>
      <c r="E21" s="167"/>
      <c r="F21" s="167"/>
      <c r="G21" s="166"/>
      <c r="H21" s="166"/>
      <c r="I21" s="166"/>
    </row>
    <row r="22" customFormat="false" ht="20.1" hidden="false" customHeight="true" outlineLevel="0" collapsed="false">
      <c r="A22" s="168" t="s">
        <v>211</v>
      </c>
      <c r="B22" s="80"/>
      <c r="D22" s="165"/>
      <c r="E22" s="165"/>
      <c r="F22" s="165"/>
      <c r="G22" s="166"/>
      <c r="H22" s="166"/>
      <c r="I22" s="166"/>
    </row>
    <row r="23" customFormat="false" ht="20.1" hidden="false" customHeight="true" outlineLevel="0" collapsed="false">
      <c r="A23" s="168" t="s">
        <v>212</v>
      </c>
      <c r="D23" s="165"/>
      <c r="E23" s="165"/>
      <c r="F23" s="165"/>
      <c r="G23" s="166"/>
      <c r="H23" s="166"/>
      <c r="I23" s="166"/>
    </row>
    <row r="24" customFormat="false" ht="20.1" hidden="false" customHeight="true" outlineLevel="0" collapsed="false">
      <c r="A24" s="168" t="s">
        <v>213</v>
      </c>
      <c r="D24" s="165"/>
      <c r="E24" s="165"/>
      <c r="F24" s="165"/>
      <c r="G24" s="166"/>
      <c r="H24" s="166"/>
      <c r="I24" s="166"/>
    </row>
  </sheetData>
  <mergeCells count="8">
    <mergeCell ref="A2:C2"/>
    <mergeCell ref="A3:A5"/>
    <mergeCell ref="B3:B5"/>
    <mergeCell ref="C3:C5"/>
    <mergeCell ref="A18:C18"/>
    <mergeCell ref="A19:C19"/>
    <mergeCell ref="A20:C20"/>
    <mergeCell ref="A21:C2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</TotalTime>
  <Application>LibreOffice/6.1.3.2$Windows_X86_64 LibreOffice_project/86daf60bf00efa86ad547e59e09d6bb77c699acb</Application>
  <Company>krrit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2011-05-11T06:42:33Z</dcterms:created>
  <dc:creator>drewniak</dc:creator>
  <dc:description/>
  <dc:language>pl-PL</dc:language>
  <cp:lastModifiedBy/>
  <cp:lastPrinted>2022-04-25T10:05:53Z</cp:lastPrinted>
  <dcterms:modified xsi:type="dcterms:W3CDTF">2022-04-25T12:05:05Z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krrit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